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15600" windowHeight="11760" tabRatio="924" firstSheet="5" activeTab="5"/>
  </bookViews>
  <sheets>
    <sheet name="BUTTON BLUE " sheetId="57" r:id="rId1"/>
    <sheet name="BOYS LOGN - ALIF 13" sheetId="75" r:id="rId2"/>
    <sheet name="Ladies Trouser - TXM - 75" sheetId="74" r:id="rId3"/>
    <sheet name="NEXT" sheetId="72" r:id="rId4"/>
    <sheet name="Feuil1" sheetId="76" r:id="rId5"/>
    <sheet name="ZARA Poly  Cotton  Spandex" sheetId="73" r:id="rId6"/>
    <sheet name="ZARA 100% CTN." sheetId="60" r:id="rId7"/>
    <sheet name="Feuil2" sheetId="77" r:id="rId8"/>
  </sheets>
  <definedNames>
    <definedName name="_xlnm.Print_Area" localSheetId="1">'BOYS LOGN - ALIF 13'!$A$1:$U$16</definedName>
    <definedName name="_xlnm.Print_Area" localSheetId="0">'BUTTON BLUE '!$A$1:$Y$30</definedName>
    <definedName name="_xlnm.Print_Area" localSheetId="2">'Ladies Trouser - TXM - 75'!$A$1:$U$16</definedName>
    <definedName name="_xlnm.Print_Area" localSheetId="3">NEXT!$A$1:$U$22</definedName>
    <definedName name="_xlnm.Print_Area" localSheetId="6">'ZARA 100% CTN.'!$A$1:$U$19</definedName>
    <definedName name="_xlnm.Print_Area" localSheetId="5">'ZARA Poly  Cotton  Spandex'!$A$1:$U$18</definedName>
  </definedNames>
  <calcPr calcId="145621"/>
</workbook>
</file>

<file path=xl/calcChain.xml><?xml version="1.0" encoding="utf-8"?>
<calcChain xmlns="http://schemas.openxmlformats.org/spreadsheetml/2006/main">
  <c r="D18" i="60" l="1"/>
  <c r="D29" i="57"/>
  <c r="V12" i="57"/>
  <c r="X12" i="57"/>
  <c r="V13" i="57"/>
  <c r="V29" i="57" s="1"/>
  <c r="X13" i="57"/>
  <c r="V14" i="57"/>
  <c r="X14" i="57"/>
  <c r="V15" i="57"/>
  <c r="X15" i="57"/>
  <c r="V16" i="57"/>
  <c r="X16" i="57"/>
  <c r="V17" i="57"/>
  <c r="X17" i="57"/>
  <c r="V18" i="57"/>
  <c r="X18" i="57"/>
  <c r="V19" i="57"/>
  <c r="X19" i="57"/>
  <c r="X29" i="57" s="1"/>
  <c r="V20" i="57"/>
  <c r="X20" i="57"/>
  <c r="V21" i="57"/>
  <c r="X21" i="57"/>
  <c r="V22" i="57"/>
  <c r="X22" i="57"/>
  <c r="V26" i="57"/>
  <c r="X26" i="57"/>
  <c r="V27" i="57"/>
  <c r="X27" i="57"/>
  <c r="V28" i="57"/>
  <c r="X28" i="57"/>
  <c r="Q22" i="57"/>
  <c r="Q21" i="57"/>
  <c r="Q20" i="57"/>
  <c r="Q18" i="57"/>
  <c r="R18" i="57"/>
  <c r="B14" i="57"/>
  <c r="Q13" i="57"/>
  <c r="Q12" i="57"/>
  <c r="R12" i="57"/>
  <c r="R29" i="57" s="1"/>
  <c r="C8" i="57" s="1"/>
  <c r="N13" i="75"/>
  <c r="T12" i="75"/>
  <c r="R12" i="75"/>
  <c r="R14" i="75" s="1"/>
  <c r="M12" i="75"/>
  <c r="N12" i="75" s="1"/>
  <c r="D14" i="75"/>
  <c r="T11" i="75"/>
  <c r="R11" i="75"/>
  <c r="M11" i="75"/>
  <c r="N11" i="75"/>
  <c r="T10" i="75"/>
  <c r="T14" i="75" s="1"/>
  <c r="R10" i="75"/>
  <c r="M10" i="75"/>
  <c r="N10" i="75" s="1"/>
  <c r="N14" i="75" s="1"/>
  <c r="C7" i="75" s="1"/>
  <c r="M10" i="74"/>
  <c r="N10" i="74"/>
  <c r="T12" i="74"/>
  <c r="R12" i="74"/>
  <c r="T11" i="74"/>
  <c r="R11" i="74"/>
  <c r="M11" i="74"/>
  <c r="N11" i="74"/>
  <c r="T10" i="74"/>
  <c r="R10" i="74"/>
  <c r="R14" i="74" s="1"/>
  <c r="D14" i="74"/>
  <c r="T14" i="74"/>
  <c r="N15" i="73"/>
  <c r="T16" i="73"/>
  <c r="R16" i="73"/>
  <c r="T15" i="73"/>
  <c r="R15" i="73"/>
  <c r="T14" i="73"/>
  <c r="R14" i="73"/>
  <c r="M14" i="73"/>
  <c r="N14" i="73"/>
  <c r="T13" i="73"/>
  <c r="R13" i="73"/>
  <c r="M13" i="73"/>
  <c r="N13" i="73"/>
  <c r="T12" i="73"/>
  <c r="R12" i="73"/>
  <c r="M12" i="73"/>
  <c r="N12" i="73"/>
  <c r="T11" i="73"/>
  <c r="R11" i="73"/>
  <c r="M11" i="73"/>
  <c r="N11" i="73"/>
  <c r="D18" i="73"/>
  <c r="C21" i="73"/>
  <c r="T17" i="73"/>
  <c r="R17" i="73"/>
  <c r="T10" i="73"/>
  <c r="T18" i="73"/>
  <c r="R10" i="73"/>
  <c r="R18" i="73"/>
  <c r="M10" i="73"/>
  <c r="N10" i="73"/>
  <c r="N18" i="73" s="1"/>
  <c r="C7" i="73" s="1"/>
  <c r="D22" i="72"/>
  <c r="T21" i="72"/>
  <c r="R21" i="72"/>
  <c r="T20" i="72"/>
  <c r="R20" i="72"/>
  <c r="N20" i="72"/>
  <c r="T19" i="72"/>
  <c r="R19" i="72"/>
  <c r="T18" i="72"/>
  <c r="R18" i="72"/>
  <c r="N18" i="72"/>
  <c r="T17" i="72"/>
  <c r="R17" i="72"/>
  <c r="T16" i="72"/>
  <c r="R16" i="72"/>
  <c r="N16" i="72"/>
  <c r="C25" i="72"/>
  <c r="T15" i="72"/>
  <c r="R15" i="72"/>
  <c r="T14" i="72"/>
  <c r="R14" i="72"/>
  <c r="N14" i="72"/>
  <c r="T13" i="72"/>
  <c r="R13" i="72"/>
  <c r="T12" i="72"/>
  <c r="T22" i="72" s="1"/>
  <c r="R12" i="72"/>
  <c r="N12" i="72"/>
  <c r="T11" i="72"/>
  <c r="R11" i="72"/>
  <c r="T10" i="72"/>
  <c r="R10" i="72"/>
  <c r="R22" i="72"/>
  <c r="N10" i="72"/>
  <c r="N22" i="72"/>
  <c r="C7" i="72" s="1"/>
  <c r="T17" i="60"/>
  <c r="R17" i="60"/>
  <c r="T16" i="60"/>
  <c r="R16" i="60"/>
  <c r="N16" i="60"/>
  <c r="M14" i="60"/>
  <c r="T15" i="60"/>
  <c r="R15" i="60"/>
  <c r="T14" i="60"/>
  <c r="R14" i="60"/>
  <c r="N14" i="60"/>
  <c r="M12" i="60"/>
  <c r="N12" i="60"/>
  <c r="M10" i="60"/>
  <c r="N10" i="60"/>
  <c r="N18" i="60" s="1"/>
  <c r="C7" i="60" s="1"/>
  <c r="T13" i="60"/>
  <c r="R13" i="60"/>
  <c r="T12" i="60"/>
  <c r="R12" i="60"/>
  <c r="R11" i="60"/>
  <c r="T11" i="60"/>
  <c r="T10" i="60"/>
  <c r="T18" i="60" s="1"/>
  <c r="R10" i="60"/>
  <c r="R18" i="60" s="1"/>
  <c r="B12" i="57"/>
  <c r="N14" i="74"/>
  <c r="C7" i="74" s="1"/>
</calcChain>
</file>

<file path=xl/sharedStrings.xml><?xml version="1.0" encoding="utf-8"?>
<sst xmlns="http://schemas.openxmlformats.org/spreadsheetml/2006/main" count="185" uniqueCount="71">
  <si>
    <t>Date: 27 . 11 . 2019</t>
  </si>
  <si>
    <t>BUYER :  BUTTON BLUE</t>
  </si>
  <si>
    <t xml:space="preserve">ORDER QTY .:  </t>
  </si>
  <si>
    <t>SHIP QTY:</t>
  </si>
  <si>
    <t>SHORT/EXCESS :</t>
  </si>
  <si>
    <t>CTN./ BlisterNo.</t>
  </si>
  <si>
    <t>STYLE</t>
  </si>
  <si>
    <t>TTL CTN</t>
  </si>
  <si>
    <t>Size</t>
  </si>
  <si>
    <t>Blister</t>
  </si>
  <si>
    <t>QTY / CTN</t>
  </si>
  <si>
    <t>TOTAL QTY</t>
  </si>
  <si>
    <t>Net Weight</t>
  </si>
  <si>
    <t>TTL Net Weight</t>
  </si>
  <si>
    <t>Gross Weight</t>
  </si>
  <si>
    <t>TTL Gross Weight</t>
  </si>
  <si>
    <t>CTN MEAS/CBM</t>
  </si>
  <si>
    <t>01</t>
  </si>
  <si>
    <t>MIX                 BOYS LONG</t>
  </si>
  <si>
    <t>50 X 38 X 26</t>
  </si>
  <si>
    <t xml:space="preserve">MIX                 BOYS SHORTS </t>
  </si>
  <si>
    <t>Girls Long</t>
  </si>
  <si>
    <t>BALIN LONG PANT</t>
  </si>
  <si>
    <t>MENS LONG PANT</t>
  </si>
  <si>
    <t>TOTAL</t>
  </si>
  <si>
    <t>STYLE NO # BOYS LOGN - ALIF 13</t>
  </si>
  <si>
    <t>Fabric : Poly/ Cotton/ Spandex &amp; Ctn/Spandex</t>
  </si>
  <si>
    <t>Pcs</t>
  </si>
  <si>
    <t>COLOR</t>
  </si>
  <si>
    <t>QTY / Blister</t>
  </si>
  <si>
    <t>QTY / Ctn</t>
  </si>
  <si>
    <t>1-5</t>
  </si>
  <si>
    <t>Lt. grey</t>
  </si>
  <si>
    <t>50 X 38 X 31</t>
  </si>
  <si>
    <t>6</t>
  </si>
  <si>
    <t>7</t>
  </si>
  <si>
    <t>8</t>
  </si>
  <si>
    <t>BRUT</t>
  </si>
  <si>
    <t>STYLE NO # Ladies Trouser - TXM - 75</t>
  </si>
  <si>
    <t>1-2</t>
  </si>
  <si>
    <t>Lt. Blue</t>
  </si>
  <si>
    <t>3</t>
  </si>
  <si>
    <t>Navy</t>
  </si>
  <si>
    <t>4</t>
  </si>
  <si>
    <t>STYLE NO # NEXT BOYS SHORT PANT</t>
  </si>
  <si>
    <t>1-41</t>
  </si>
  <si>
    <t xml:space="preserve">Navy </t>
  </si>
  <si>
    <t>42-44</t>
  </si>
  <si>
    <t>45</t>
  </si>
  <si>
    <t>46</t>
  </si>
  <si>
    <t>47-48</t>
  </si>
  <si>
    <t>49</t>
  </si>
  <si>
    <t>TTL. CARTON</t>
  </si>
  <si>
    <t>CTN</t>
  </si>
  <si>
    <t xml:space="preserve">TTL CBM </t>
  </si>
  <si>
    <t>STYLE NO # ZARA BOYS LONG PANT</t>
  </si>
  <si>
    <t>Fabric : Poly/ Cotton/ Spandex</t>
  </si>
  <si>
    <t>1-8</t>
  </si>
  <si>
    <t>Navy Blue</t>
  </si>
  <si>
    <t>9</t>
  </si>
  <si>
    <t>10-14</t>
  </si>
  <si>
    <t>Dk. Navy</t>
  </si>
  <si>
    <t>15-17</t>
  </si>
  <si>
    <t>18</t>
  </si>
  <si>
    <t>Mid Blue</t>
  </si>
  <si>
    <t>19</t>
  </si>
  <si>
    <t>Fabric : 100% Cotton</t>
  </si>
  <si>
    <t>1-21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</si>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</sst>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T_L_-;\-* #,##0.00\ _T_L_-;_-* &quot;-&quot;??\ _T_L_-;_-@_-"/>
  </numFmts>
  <fonts count="37">
    <font>
      <sz val="12"/>
      <name val="新細明體"/>
      <charset val="136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  <charset val="162"/>
    </font>
    <font>
      <u/>
      <sz val="10"/>
      <color indexed="12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8"/>
      <name val="Arial"/>
      <family val="2"/>
    </font>
    <font>
      <b/>
      <sz val="22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6"/>
      <name val="Arial"/>
      <family val="2"/>
    </font>
    <font>
      <b/>
      <sz val="25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4"/>
      <name val="Tahoma"/>
      <family val="2"/>
    </font>
    <font>
      <b/>
      <sz val="14"/>
      <name val="Tahoma"/>
      <family val="2"/>
    </font>
    <font>
      <sz val="18"/>
      <name val="Arial"/>
      <family val="2"/>
    </font>
    <font>
      <b/>
      <sz val="20"/>
      <name val="Arial"/>
      <family val="2"/>
    </font>
    <font>
      <b/>
      <i/>
      <sz val="36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24"/>
      <color indexed="8"/>
      <name val="Arial"/>
      <family val="2"/>
    </font>
    <font>
      <b/>
      <sz val="26"/>
      <color indexed="8"/>
      <name val="Arial"/>
      <family val="2"/>
    </font>
    <font>
      <u/>
      <sz val="12"/>
      <color indexed="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2" borderId="1" applyNumberFormat="0" applyAlignment="0" applyProtection="0"/>
    <xf numFmtId="0" fontId="3" fillId="4" borderId="0" applyNumberFormat="0" applyBorder="0" applyAlignment="0" applyProtection="0"/>
    <xf numFmtId="0" fontId="36" fillId="0" borderId="0"/>
    <xf numFmtId="0" fontId="4" fillId="3" borderId="2" applyNumberFormat="0" applyAlignment="0" applyProtection="0"/>
    <xf numFmtId="0" fontId="5" fillId="0" borderId="3" applyNumberFormat="0" applyFill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8" fillId="5" borderId="0" xfId="0" applyFont="1" applyFill="1" applyAlignment="1">
      <alignment vertical="center"/>
    </xf>
    <xf numFmtId="0" fontId="10" fillId="5" borderId="0" xfId="0" applyFont="1" applyFill="1"/>
    <xf numFmtId="0" fontId="11" fillId="5" borderId="0" xfId="0" applyFont="1" applyFill="1" applyAlignment="1">
      <alignment vertical="center"/>
    </xf>
    <xf numFmtId="0" fontId="1" fillId="5" borderId="0" xfId="0" applyFont="1" applyFill="1" applyBorder="1"/>
    <xf numFmtId="0" fontId="12" fillId="5" borderId="0" xfId="3" applyFont="1" applyFill="1" applyBorder="1" applyAlignment="1">
      <alignment vertical="center"/>
    </xf>
    <xf numFmtId="0" fontId="30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0" fontId="13" fillId="5" borderId="0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/>
    </xf>
    <xf numFmtId="0" fontId="14" fillId="5" borderId="0" xfId="0" applyFont="1" applyFill="1" applyAlignment="1">
      <alignment vertical="center"/>
    </xf>
    <xf numFmtId="0" fontId="15" fillId="5" borderId="0" xfId="3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/>
    </xf>
    <xf numFmtId="0" fontId="17" fillId="5" borderId="4" xfId="0" applyFont="1" applyFill="1" applyBorder="1"/>
    <xf numFmtId="2" fontId="31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4" xfId="0" applyFont="1" applyFill="1" applyBorder="1"/>
    <xf numFmtId="2" fontId="32" fillId="5" borderId="0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6" fillId="5" borderId="5" xfId="0" quotePrefix="1" applyFont="1" applyFill="1" applyBorder="1" applyAlignment="1">
      <alignment horizontal="center" vertical="center" wrapText="1"/>
    </xf>
    <xf numFmtId="0" fontId="11" fillId="5" borderId="4" xfId="0" applyFont="1" applyFill="1" applyBorder="1"/>
    <xf numFmtId="0" fontId="11" fillId="5" borderId="6" xfId="0" applyFont="1" applyFill="1" applyBorder="1"/>
    <xf numFmtId="0" fontId="23" fillId="5" borderId="5" xfId="0" applyFont="1" applyFill="1" applyBorder="1" applyAlignment="1">
      <alignment horizontal="center"/>
    </xf>
    <xf numFmtId="2" fontId="33" fillId="5" borderId="5" xfId="0" applyNumberFormat="1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vertical="center" textRotation="255"/>
    </xf>
    <xf numFmtId="0" fontId="23" fillId="5" borderId="0" xfId="0" applyFont="1" applyFill="1" applyAlignment="1">
      <alignment horizontal="center" vertical="center"/>
    </xf>
    <xf numFmtId="0" fontId="11" fillId="5" borderId="0" xfId="0" applyFont="1" applyFill="1" applyBorder="1"/>
    <xf numFmtId="0" fontId="24" fillId="5" borderId="0" xfId="0" applyFont="1" applyFill="1" applyBorder="1" applyAlignment="1">
      <alignment vertical="center" textRotation="255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0" fillId="5" borderId="0" xfId="0" applyFont="1" applyFill="1" applyBorder="1"/>
    <xf numFmtId="0" fontId="13" fillId="5" borderId="5" xfId="3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3" fillId="5" borderId="5" xfId="3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/>
    </xf>
    <xf numFmtId="0" fontId="10" fillId="5" borderId="5" xfId="0" applyFont="1" applyFill="1" applyBorder="1"/>
    <xf numFmtId="0" fontId="16" fillId="5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0" fontId="10" fillId="5" borderId="0" xfId="0" applyFont="1" applyFill="1" applyAlignment="1">
      <alignment horizontal="center"/>
    </xf>
    <xf numFmtId="0" fontId="35" fillId="0" borderId="5" xfId="0" applyFont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35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vertical="center"/>
    </xf>
    <xf numFmtId="0" fontId="24" fillId="5" borderId="0" xfId="0" applyFont="1" applyFill="1" applyAlignment="1">
      <alignment vertical="center"/>
    </xf>
    <xf numFmtId="0" fontId="28" fillId="5" borderId="5" xfId="0" quotePrefix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5" borderId="0" xfId="3" applyFont="1" applyFill="1" applyBorder="1" applyAlignment="1">
      <alignment horizontal="center" vertical="center"/>
    </xf>
    <xf numFmtId="0" fontId="11" fillId="5" borderId="7" xfId="0" applyFont="1" applyFill="1" applyBorder="1"/>
    <xf numFmtId="0" fontId="29" fillId="5" borderId="5" xfId="0" applyFont="1" applyFill="1" applyBorder="1" applyAlignment="1">
      <alignment horizontal="center" wrapText="1"/>
    </xf>
    <xf numFmtId="0" fontId="29" fillId="5" borderId="5" xfId="0" applyFont="1" applyFill="1" applyBorder="1" applyAlignment="1">
      <alignment horizontal="center"/>
    </xf>
    <xf numFmtId="0" fontId="29" fillId="5" borderId="8" xfId="0" applyFont="1" applyFill="1" applyBorder="1" applyAlignment="1">
      <alignment horizontal="center"/>
    </xf>
    <xf numFmtId="0" fontId="35" fillId="5" borderId="9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3" fillId="5" borderId="8" xfId="0" applyFont="1" applyFill="1" applyBorder="1" applyAlignment="1">
      <alignment horizontal="center" vertical="center" wrapText="1"/>
    </xf>
    <xf numFmtId="0" fontId="16" fillId="5" borderId="9" xfId="0" quotePrefix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left" vertical="center"/>
    </xf>
    <xf numFmtId="0" fontId="28" fillId="5" borderId="9" xfId="0" quotePrefix="1" applyFont="1" applyFill="1" applyBorder="1" applyAlignment="1">
      <alignment horizontal="center" vertical="center" wrapText="1"/>
    </xf>
    <xf numFmtId="0" fontId="25" fillId="5" borderId="0" xfId="3" applyFont="1" applyFill="1" applyBorder="1" applyAlignment="1">
      <alignment horizontal="center" vertical="center" wrapText="1"/>
    </xf>
    <xf numFmtId="0" fontId="13" fillId="5" borderId="0" xfId="3" applyFont="1" applyFill="1" applyBorder="1" applyAlignment="1">
      <alignment horizontal="left" vertical="center"/>
    </xf>
    <xf numFmtId="0" fontId="13" fillId="5" borderId="12" xfId="3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9" xfId="0" quotePrefix="1" applyFont="1" applyFill="1" applyBorder="1" applyAlignment="1">
      <alignment horizontal="center" vertical="center"/>
    </xf>
    <xf numFmtId="0" fontId="21" fillId="5" borderId="11" xfId="0" quotePrefix="1" applyFont="1" applyFill="1" applyBorder="1" applyAlignment="1">
      <alignment horizontal="center" vertical="center"/>
    </xf>
    <xf numFmtId="0" fontId="21" fillId="5" borderId="13" xfId="0" quotePrefix="1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8" xfId="0" quotePrefix="1" applyFont="1" applyFill="1" applyBorder="1" applyAlignment="1">
      <alignment horizontal="center" vertical="center"/>
    </xf>
    <xf numFmtId="0" fontId="21" fillId="5" borderId="7" xfId="0" quotePrefix="1" applyFont="1" applyFill="1" applyBorder="1" applyAlignment="1">
      <alignment horizontal="center" vertical="center"/>
    </xf>
    <xf numFmtId="0" fontId="21" fillId="5" borderId="15" xfId="0" quotePrefix="1" applyFont="1" applyFill="1" applyBorder="1" applyAlignment="1">
      <alignment horizontal="center" vertical="center"/>
    </xf>
    <xf numFmtId="0" fontId="21" fillId="5" borderId="12" xfId="0" quotePrefix="1" applyFont="1" applyFill="1" applyBorder="1" applyAlignment="1">
      <alignment horizontal="center" vertical="center"/>
    </xf>
    <xf numFmtId="0" fontId="21" fillId="5" borderId="16" xfId="0" quotePrefix="1" applyFont="1" applyFill="1" applyBorder="1" applyAlignment="1">
      <alignment horizontal="center" vertical="center"/>
    </xf>
    <xf numFmtId="0" fontId="35" fillId="5" borderId="17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26" fillId="5" borderId="9" xfId="3" applyFont="1" applyFill="1" applyBorder="1" applyAlignment="1">
      <alignment horizontal="center" vertical="center" wrapText="1"/>
    </xf>
    <xf numFmtId="0" fontId="26" fillId="5" borderId="13" xfId="3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1" fillId="5" borderId="8" xfId="0" quotePrefix="1" applyFont="1" applyFill="1" applyBorder="1" applyAlignment="1">
      <alignment horizontal="center" vertical="center"/>
    </xf>
    <xf numFmtId="0" fontId="21" fillId="5" borderId="10" xfId="0" quotePrefix="1" applyFont="1" applyFill="1" applyBorder="1" applyAlignment="1">
      <alignment horizontal="center" vertical="center"/>
    </xf>
    <xf numFmtId="0" fontId="21" fillId="5" borderId="4" xfId="0" quotePrefix="1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/>
    <xf numFmtId="0" fontId="8" fillId="5" borderId="5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9" xfId="0" quotePrefix="1" applyFont="1" applyFill="1" applyBorder="1" applyAlignment="1">
      <alignment horizontal="center" vertical="center" wrapText="1"/>
    </xf>
    <xf numFmtId="0" fontId="16" fillId="5" borderId="13" xfId="0" quotePrefix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21" fillId="5" borderId="5" xfId="0" quotePrefix="1" applyFont="1" applyFill="1" applyBorder="1" applyAlignment="1">
      <alignment horizontal="center" vertical="center"/>
    </xf>
    <xf numFmtId="0" fontId="16" fillId="5" borderId="11" xfId="0" quotePrefix="1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6" fillId="5" borderId="5" xfId="3" applyFont="1" applyFill="1" applyBorder="1" applyAlignment="1">
      <alignment horizontal="center" vertical="center" wrapText="1"/>
    </xf>
    <xf numFmtId="49" fontId="21" fillId="5" borderId="8" xfId="0" applyNumberFormat="1" applyFont="1" applyFill="1" applyBorder="1" applyAlignment="1">
      <alignment horizontal="center" vertical="center"/>
    </xf>
    <xf numFmtId="49" fontId="21" fillId="5" borderId="4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6" fillId="5" borderId="14" xfId="3" applyFont="1" applyFill="1" applyBorder="1" applyAlignment="1">
      <alignment horizontal="center" vertical="center" wrapText="1"/>
    </xf>
    <xf numFmtId="0" fontId="26" fillId="5" borderId="15" xfId="3" applyFont="1" applyFill="1" applyBorder="1" applyAlignment="1">
      <alignment horizontal="center" vertical="center" wrapText="1"/>
    </xf>
    <xf numFmtId="49" fontId="21" fillId="5" borderId="14" xfId="0" applyNumberFormat="1" applyFont="1" applyFill="1" applyBorder="1" applyAlignment="1">
      <alignment horizontal="center" vertical="center"/>
    </xf>
    <xf numFmtId="49" fontId="21" fillId="5" borderId="7" xfId="0" applyNumberFormat="1" applyFont="1" applyFill="1" applyBorder="1" applyAlignment="1">
      <alignment horizontal="center" vertical="center"/>
    </xf>
    <xf numFmtId="49" fontId="21" fillId="5" borderId="15" xfId="0" applyNumberFormat="1" applyFont="1" applyFill="1" applyBorder="1" applyAlignment="1">
      <alignment horizontal="center" vertical="center"/>
    </xf>
    <xf numFmtId="49" fontId="21" fillId="5" borderId="16" xfId="0" applyNumberFormat="1" applyFont="1" applyFill="1" applyBorder="1" applyAlignment="1">
      <alignment horizontal="center" vertical="center"/>
    </xf>
    <xf numFmtId="0" fontId="28" fillId="5" borderId="9" xfId="0" quotePrefix="1" applyFont="1" applyFill="1" applyBorder="1" applyAlignment="1">
      <alignment horizontal="center" vertical="center" wrapText="1"/>
    </xf>
    <xf numFmtId="0" fontId="28" fillId="5" borderId="13" xfId="0" quotePrefix="1" applyFont="1" applyFill="1" applyBorder="1" applyAlignment="1">
      <alignment horizontal="center" vertical="center" wrapText="1"/>
    </xf>
    <xf numFmtId="49" fontId="21" fillId="5" borderId="7" xfId="0" quotePrefix="1" applyNumberFormat="1" applyFont="1" applyFill="1" applyBorder="1" applyAlignment="1">
      <alignment horizontal="center" vertical="center"/>
    </xf>
    <xf numFmtId="49" fontId="21" fillId="5" borderId="15" xfId="0" quotePrefix="1" applyNumberFormat="1" applyFont="1" applyFill="1" applyBorder="1" applyAlignment="1">
      <alignment horizontal="center" vertical="center"/>
    </xf>
    <xf numFmtId="49" fontId="21" fillId="5" borderId="16" xfId="0" quotePrefix="1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28" fillId="5" borderId="11" xfId="0" quotePrefix="1" applyFont="1" applyFill="1" applyBorder="1" applyAlignment="1">
      <alignment horizontal="center" vertical="center" wrapText="1"/>
    </xf>
    <xf numFmtId="49" fontId="21" fillId="5" borderId="17" xfId="0" applyNumberFormat="1" applyFont="1" applyFill="1" applyBorder="1" applyAlignment="1">
      <alignment horizontal="center" vertical="center"/>
    </xf>
    <xf numFmtId="49" fontId="21" fillId="5" borderId="6" xfId="0" applyNumberFormat="1" applyFont="1" applyFill="1" applyBorder="1" applyAlignment="1">
      <alignment horizontal="center" vertical="center"/>
    </xf>
  </cellXfs>
  <cellStyles count="8">
    <cellStyle name="Input" xfId="1" builtinId="20" customBuiltin="1"/>
    <cellStyle name="Neutral" xfId="2" builtinId="28" customBuiltin="1"/>
    <cellStyle name="Normal" xfId="0" builtinId="0"/>
    <cellStyle name="Normal 2" xfId="3"/>
    <cellStyle name="Output" xfId="4" builtinId="21" customBuiltin="1"/>
    <cellStyle name="Total" xfId="5" builtinId="25" customBuiltin="1"/>
    <cellStyle name="千分位_DKC-KAFFE-20151012-103-H2CFD3302-DK-SEA" xfId="6"/>
    <cellStyle name="超連結_DKC-KAFFE-20151012-103-H2CFD3302-DK-SEA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zoomScale="40" zoomScaleNormal="40" workbookViewId="0">
      <selection activeCell="A3" sqref="A3"/>
    </sheetView>
  </sheetViews>
  <sheetFormatPr defaultColWidth="9" defaultRowHeight="17.25"/>
  <cols>
    <col min="1" max="2" width="17" style="63" customWidth="1"/>
    <col min="3" max="3" width="33" style="64" customWidth="1"/>
    <col min="4" max="4" width="13.33203125" style="63" customWidth="1"/>
    <col min="5" max="15" width="12.33203125" style="44" customWidth="1"/>
    <col min="16" max="16" width="14.44140625" style="44" customWidth="1"/>
    <col min="17" max="17" width="16.88671875" style="44" customWidth="1"/>
    <col min="18" max="18" width="17.44140625" style="44" customWidth="1"/>
    <col min="19" max="19" width="5.77734375" style="2" hidden="1" customWidth="1"/>
    <col min="20" max="20" width="4.77734375" style="2" hidden="1" customWidth="1"/>
    <col min="21" max="24" width="12.21875" style="2" customWidth="1"/>
    <col min="25" max="25" width="24.44140625" style="2" customWidth="1"/>
    <col min="26" max="16384" width="9" style="63"/>
  </cols>
  <sheetData>
    <row r="1" spans="1:30" s="2" customFormat="1" ht="51" customHeight="1">
      <c r="A1" s="1"/>
      <c r="B1" s="1"/>
      <c r="C1" s="5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6"/>
      <c r="Y1" s="74"/>
      <c r="Z1" s="74"/>
      <c r="AA1" s="74"/>
      <c r="AB1" s="74"/>
      <c r="AC1" s="34"/>
      <c r="AD1" s="34"/>
    </row>
    <row r="2" spans="1:30" s="4" customFormat="1" ht="23.25" customHeight="1">
      <c r="A2" s="3"/>
      <c r="B2" s="3"/>
      <c r="C2" s="5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7"/>
      <c r="Y2" s="74"/>
      <c r="Z2" s="74"/>
      <c r="AA2" s="74"/>
      <c r="AB2" s="74"/>
    </row>
    <row r="3" spans="1:30" s="4" customFormat="1" ht="23.25" customHeight="1">
      <c r="A3" s="3"/>
      <c r="B3" s="3"/>
      <c r="C3" s="5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7"/>
      <c r="Y3" s="69"/>
      <c r="Z3" s="69"/>
      <c r="AA3" s="69"/>
      <c r="AB3" s="69"/>
    </row>
    <row r="4" spans="1:30" s="4" customFormat="1" ht="20.100000000000001" customHeight="1">
      <c r="A4" s="5"/>
      <c r="B4" s="5"/>
      <c r="C4" s="5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</row>
    <row r="5" spans="1:30" s="4" customFormat="1" ht="38.25" customHeight="1">
      <c r="A5" s="72"/>
      <c r="B5" s="72"/>
      <c r="C5" s="12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8" t="s">
        <v>0</v>
      </c>
      <c r="P5" s="8"/>
      <c r="Q5" s="9"/>
      <c r="R5" s="9"/>
      <c r="S5" s="6"/>
      <c r="T5" s="6"/>
      <c r="U5" s="6"/>
      <c r="V5" s="6"/>
      <c r="W5" s="6"/>
      <c r="X5" s="6"/>
    </row>
    <row r="6" spans="1:30" s="4" customFormat="1" ht="38.25" customHeight="1">
      <c r="A6" s="72" t="s">
        <v>1</v>
      </c>
      <c r="B6" s="10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"/>
      <c r="T6" s="6"/>
      <c r="U6" s="6"/>
      <c r="V6" s="6"/>
      <c r="W6" s="6"/>
      <c r="X6" s="6"/>
    </row>
    <row r="7" spans="1:30" s="4" customFormat="1" ht="38.25" customHeight="1">
      <c r="A7" s="72" t="s">
        <v>2</v>
      </c>
      <c r="B7" s="72"/>
      <c r="C7" s="8"/>
      <c r="D7" s="8"/>
      <c r="E7" s="8"/>
      <c r="F7" s="8"/>
      <c r="G7" s="8"/>
      <c r="H7" s="11"/>
      <c r="I7" s="9"/>
      <c r="J7" s="9"/>
      <c r="K7" s="9"/>
      <c r="L7" s="9"/>
      <c r="M7" s="9"/>
      <c r="N7" s="9"/>
      <c r="O7" s="9"/>
      <c r="P7" s="9"/>
      <c r="Q7" s="9"/>
      <c r="R7" s="9"/>
      <c r="S7" s="6"/>
      <c r="T7" s="6"/>
      <c r="U7" s="6"/>
      <c r="V7" s="6"/>
      <c r="W7" s="6"/>
      <c r="X7" s="6"/>
    </row>
    <row r="8" spans="1:30" s="4" customFormat="1" ht="38.25" customHeight="1">
      <c r="A8" s="75" t="s">
        <v>3</v>
      </c>
      <c r="B8" s="75"/>
      <c r="C8" s="8">
        <f>R29</f>
        <v>245</v>
      </c>
      <c r="D8" s="72"/>
      <c r="E8" s="72"/>
      <c r="F8" s="8"/>
      <c r="G8" s="12"/>
      <c r="H8" s="13"/>
      <c r="I8" s="13"/>
      <c r="J8" s="13"/>
      <c r="K8" s="13"/>
      <c r="L8" s="13"/>
      <c r="M8" s="13"/>
      <c r="N8" s="13"/>
      <c r="O8" s="13"/>
      <c r="P8" s="13"/>
      <c r="Q8" s="9"/>
      <c r="R8" s="9"/>
      <c r="S8" s="6"/>
      <c r="T8" s="6"/>
      <c r="U8" s="6"/>
      <c r="V8" s="6"/>
      <c r="W8" s="6"/>
      <c r="X8" s="6"/>
    </row>
    <row r="9" spans="1:30" s="4" customFormat="1" ht="38.25" customHeight="1">
      <c r="A9" s="76" t="s">
        <v>4</v>
      </c>
      <c r="B9" s="76"/>
      <c r="C9" s="8"/>
      <c r="D9" s="72"/>
      <c r="E9" s="72"/>
      <c r="F9" s="8"/>
      <c r="G9" s="12"/>
      <c r="H9" s="13"/>
      <c r="I9" s="13"/>
      <c r="J9" s="13"/>
      <c r="K9" s="13"/>
      <c r="L9" s="13"/>
      <c r="M9" s="13"/>
      <c r="N9" s="13"/>
      <c r="O9" s="13"/>
      <c r="P9" s="13"/>
      <c r="Q9" s="9"/>
      <c r="R9" s="9"/>
      <c r="S9" s="6"/>
      <c r="T9" s="6"/>
      <c r="U9" s="6"/>
      <c r="V9" s="6"/>
      <c r="W9" s="6"/>
      <c r="X9" s="6"/>
    </row>
    <row r="10" spans="1:30" s="16" customFormat="1" ht="57.75" customHeight="1">
      <c r="A10" s="90" t="s">
        <v>5</v>
      </c>
      <c r="B10" s="91"/>
      <c r="C10" s="121" t="s">
        <v>6</v>
      </c>
      <c r="D10" s="121" t="s">
        <v>7</v>
      </c>
      <c r="E10" s="84" t="s">
        <v>8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8" t="s">
        <v>9</v>
      </c>
      <c r="Q10" s="121" t="s">
        <v>10</v>
      </c>
      <c r="R10" s="121" t="s">
        <v>11</v>
      </c>
      <c r="S10" s="14"/>
      <c r="T10" s="15"/>
      <c r="U10" s="112" t="s">
        <v>12</v>
      </c>
      <c r="V10" s="112" t="s">
        <v>13</v>
      </c>
      <c r="W10" s="112" t="s">
        <v>14</v>
      </c>
      <c r="X10" s="112" t="s">
        <v>15</v>
      </c>
      <c r="Y10" s="77" t="s">
        <v>16</v>
      </c>
    </row>
    <row r="11" spans="1:30" s="22" customFormat="1" ht="50.25" customHeight="1">
      <c r="A11" s="92"/>
      <c r="B11" s="93"/>
      <c r="C11" s="122"/>
      <c r="D11" s="122"/>
      <c r="E11" s="59">
        <v>3</v>
      </c>
      <c r="F11" s="59">
        <v>4</v>
      </c>
      <c r="G11" s="60">
        <v>5</v>
      </c>
      <c r="H11" s="60">
        <v>6</v>
      </c>
      <c r="I11" s="60">
        <v>7</v>
      </c>
      <c r="J11" s="60">
        <v>8</v>
      </c>
      <c r="K11" s="60">
        <v>9</v>
      </c>
      <c r="L11" s="60">
        <v>10</v>
      </c>
      <c r="M11" s="60">
        <v>11</v>
      </c>
      <c r="N11" s="60">
        <v>12</v>
      </c>
      <c r="O11" s="61">
        <v>13</v>
      </c>
      <c r="P11" s="89"/>
      <c r="Q11" s="122"/>
      <c r="R11" s="122"/>
      <c r="S11" s="20"/>
      <c r="T11" s="21"/>
      <c r="U11" s="113"/>
      <c r="V11" s="113"/>
      <c r="W11" s="113"/>
      <c r="X11" s="113"/>
      <c r="Y11" s="78"/>
    </row>
    <row r="12" spans="1:30" s="17" customFormat="1" ht="45" customHeight="1">
      <c r="A12" s="97" t="s">
        <v>17</v>
      </c>
      <c r="B12" s="94">
        <f>D12</f>
        <v>1</v>
      </c>
      <c r="C12" s="128" t="s">
        <v>18</v>
      </c>
      <c r="D12" s="123">
        <v>1</v>
      </c>
      <c r="E12" s="23">
        <v>1</v>
      </c>
      <c r="F12" s="49">
        <v>0</v>
      </c>
      <c r="G12" s="49">
        <v>2</v>
      </c>
      <c r="H12" s="49">
        <v>1</v>
      </c>
      <c r="I12" s="49">
        <v>0</v>
      </c>
      <c r="J12" s="49">
        <v>1</v>
      </c>
      <c r="K12" s="49">
        <v>1</v>
      </c>
      <c r="L12" s="49">
        <v>1</v>
      </c>
      <c r="M12" s="49">
        <v>2</v>
      </c>
      <c r="N12" s="49">
        <v>1</v>
      </c>
      <c r="O12" s="49">
        <v>2</v>
      </c>
      <c r="P12" s="49">
        <v>3</v>
      </c>
      <c r="Q12" s="68">
        <f>SUM(E12:O12)*P12</f>
        <v>36</v>
      </c>
      <c r="R12" s="86">
        <f>Q12+Q13</f>
        <v>50</v>
      </c>
      <c r="S12" s="24"/>
      <c r="T12" s="15"/>
      <c r="U12" s="48"/>
      <c r="V12" s="48">
        <f t="shared" ref="V12:V22" si="0">D12*U12</f>
        <v>0</v>
      </c>
      <c r="W12" s="48"/>
      <c r="X12" s="48">
        <f t="shared" ref="X12:X22" si="1">D12*W12</f>
        <v>0</v>
      </c>
      <c r="Y12" s="79" t="s">
        <v>19</v>
      </c>
    </row>
    <row r="13" spans="1:30" s="17" customFormat="1" ht="45" customHeight="1">
      <c r="A13" s="99"/>
      <c r="B13" s="96"/>
      <c r="C13" s="130"/>
      <c r="D13" s="124"/>
      <c r="E13" s="23">
        <v>2</v>
      </c>
      <c r="F13" s="49">
        <v>0</v>
      </c>
      <c r="G13" s="49">
        <v>2</v>
      </c>
      <c r="H13" s="49">
        <v>2</v>
      </c>
      <c r="I13" s="49">
        <v>3</v>
      </c>
      <c r="J13" s="49">
        <v>1</v>
      </c>
      <c r="K13" s="49">
        <v>1</v>
      </c>
      <c r="L13" s="49">
        <v>0</v>
      </c>
      <c r="M13" s="49">
        <v>2</v>
      </c>
      <c r="N13" s="49">
        <v>1</v>
      </c>
      <c r="O13" s="49">
        <v>0</v>
      </c>
      <c r="P13" s="49">
        <v>1</v>
      </c>
      <c r="Q13" s="68">
        <f>SUM(E13:O13)*P13</f>
        <v>14</v>
      </c>
      <c r="R13" s="87"/>
      <c r="S13" s="25"/>
      <c r="T13" s="15"/>
      <c r="U13" s="48"/>
      <c r="V13" s="48">
        <f t="shared" si="0"/>
        <v>0</v>
      </c>
      <c r="W13" s="48"/>
      <c r="X13" s="48">
        <f t="shared" si="1"/>
        <v>0</v>
      </c>
      <c r="Y13" s="80"/>
    </row>
    <row r="14" spans="1:30" s="17" customFormat="1" ht="45" customHeight="1">
      <c r="A14" s="97">
        <v>2</v>
      </c>
      <c r="B14" s="94">
        <f>D14</f>
        <v>1</v>
      </c>
      <c r="C14" s="130"/>
      <c r="D14" s="123">
        <v>1</v>
      </c>
      <c r="E14" s="23">
        <v>2</v>
      </c>
      <c r="F14" s="49">
        <v>4</v>
      </c>
      <c r="G14" s="49">
        <v>1</v>
      </c>
      <c r="H14" s="49">
        <v>3</v>
      </c>
      <c r="I14" s="49">
        <v>2</v>
      </c>
      <c r="J14" s="49">
        <v>2</v>
      </c>
      <c r="K14" s="49">
        <v>0</v>
      </c>
      <c r="L14" s="49">
        <v>1</v>
      </c>
      <c r="M14" s="49">
        <v>0</v>
      </c>
      <c r="N14" s="49">
        <v>0</v>
      </c>
      <c r="O14" s="49">
        <v>0</v>
      </c>
      <c r="P14" s="49">
        <v>1</v>
      </c>
      <c r="Q14" s="86">
        <v>57</v>
      </c>
      <c r="R14" s="86">
        <v>57</v>
      </c>
      <c r="S14" s="24"/>
      <c r="T14" s="15"/>
      <c r="U14" s="48"/>
      <c r="V14" s="48">
        <f t="shared" si="0"/>
        <v>0</v>
      </c>
      <c r="W14" s="48"/>
      <c r="X14" s="48">
        <f t="shared" si="1"/>
        <v>0</v>
      </c>
      <c r="Y14" s="80"/>
    </row>
    <row r="15" spans="1:30" s="17" customFormat="1" ht="45" customHeight="1">
      <c r="A15" s="98"/>
      <c r="B15" s="95"/>
      <c r="C15" s="130"/>
      <c r="D15" s="127"/>
      <c r="E15" s="23">
        <v>0</v>
      </c>
      <c r="F15" s="49">
        <v>0</v>
      </c>
      <c r="G15" s="49">
        <v>0</v>
      </c>
      <c r="H15" s="49">
        <v>3</v>
      </c>
      <c r="I15" s="49">
        <v>1</v>
      </c>
      <c r="J15" s="49">
        <v>3</v>
      </c>
      <c r="K15" s="49">
        <v>1</v>
      </c>
      <c r="L15" s="49">
        <v>4</v>
      </c>
      <c r="M15" s="49">
        <v>0</v>
      </c>
      <c r="N15" s="49">
        <v>1</v>
      </c>
      <c r="O15" s="49">
        <v>2</v>
      </c>
      <c r="P15" s="49">
        <v>1</v>
      </c>
      <c r="Q15" s="114"/>
      <c r="R15" s="114"/>
      <c r="S15" s="25"/>
      <c r="T15" s="15"/>
      <c r="U15" s="48"/>
      <c r="V15" s="48">
        <f t="shared" si="0"/>
        <v>0</v>
      </c>
      <c r="W15" s="48"/>
      <c r="X15" s="48">
        <f t="shared" si="1"/>
        <v>0</v>
      </c>
      <c r="Y15" s="80"/>
    </row>
    <row r="16" spans="1:30" s="17" customFormat="1" ht="45" customHeight="1">
      <c r="A16" s="98"/>
      <c r="B16" s="95"/>
      <c r="C16" s="130"/>
      <c r="D16" s="127"/>
      <c r="E16" s="23">
        <v>2</v>
      </c>
      <c r="F16" s="49">
        <v>0</v>
      </c>
      <c r="G16" s="49">
        <v>0</v>
      </c>
      <c r="H16" s="49">
        <v>1</v>
      </c>
      <c r="I16" s="49">
        <v>2</v>
      </c>
      <c r="J16" s="49">
        <v>0</v>
      </c>
      <c r="K16" s="49">
        <v>1</v>
      </c>
      <c r="L16" s="49">
        <v>2</v>
      </c>
      <c r="M16" s="49">
        <v>0</v>
      </c>
      <c r="N16" s="49">
        <v>1</v>
      </c>
      <c r="O16" s="49">
        <v>1</v>
      </c>
      <c r="P16" s="49">
        <v>1</v>
      </c>
      <c r="Q16" s="114"/>
      <c r="R16" s="114"/>
      <c r="S16" s="24"/>
      <c r="T16" s="15"/>
      <c r="U16" s="48"/>
      <c r="V16" s="48">
        <f t="shared" si="0"/>
        <v>0</v>
      </c>
      <c r="W16" s="48"/>
      <c r="X16" s="48">
        <f t="shared" si="1"/>
        <v>0</v>
      </c>
      <c r="Y16" s="80"/>
    </row>
    <row r="17" spans="1:25" s="17" customFormat="1" ht="45" customHeight="1">
      <c r="A17" s="99"/>
      <c r="B17" s="96"/>
      <c r="C17" s="129"/>
      <c r="D17" s="124"/>
      <c r="E17" s="23">
        <v>0</v>
      </c>
      <c r="F17" s="49">
        <v>2</v>
      </c>
      <c r="G17" s="49">
        <v>3</v>
      </c>
      <c r="H17" s="49">
        <v>3</v>
      </c>
      <c r="I17" s="49">
        <v>1</v>
      </c>
      <c r="J17" s="49">
        <v>2</v>
      </c>
      <c r="K17" s="49">
        <v>1</v>
      </c>
      <c r="L17" s="49">
        <v>1</v>
      </c>
      <c r="M17" s="49">
        <v>2</v>
      </c>
      <c r="N17" s="49">
        <v>1</v>
      </c>
      <c r="O17" s="49">
        <v>1</v>
      </c>
      <c r="P17" s="49">
        <v>1</v>
      </c>
      <c r="Q17" s="87"/>
      <c r="R17" s="87"/>
      <c r="S17" s="25"/>
      <c r="T17" s="15"/>
      <c r="U17" s="48"/>
      <c r="V17" s="48">
        <f t="shared" si="0"/>
        <v>0</v>
      </c>
      <c r="W17" s="48"/>
      <c r="X17" s="48">
        <f t="shared" si="1"/>
        <v>0</v>
      </c>
      <c r="Y17" s="80"/>
    </row>
    <row r="18" spans="1:25" s="17" customFormat="1" ht="48.75" customHeight="1">
      <c r="A18" s="97">
        <v>3</v>
      </c>
      <c r="B18" s="94">
        <v>1</v>
      </c>
      <c r="C18" s="128" t="s">
        <v>20</v>
      </c>
      <c r="D18" s="123">
        <v>1</v>
      </c>
      <c r="E18" s="23">
        <v>1</v>
      </c>
      <c r="F18" s="49">
        <v>2</v>
      </c>
      <c r="G18" s="49">
        <v>0</v>
      </c>
      <c r="H18" s="49">
        <v>2</v>
      </c>
      <c r="I18" s="49">
        <v>0</v>
      </c>
      <c r="J18" s="49">
        <v>1</v>
      </c>
      <c r="K18" s="49">
        <v>1</v>
      </c>
      <c r="L18" s="49">
        <v>1</v>
      </c>
      <c r="M18" s="49">
        <v>2</v>
      </c>
      <c r="N18" s="49">
        <v>0</v>
      </c>
      <c r="O18" s="49">
        <v>1</v>
      </c>
      <c r="P18" s="49">
        <v>1</v>
      </c>
      <c r="Q18" s="68">
        <f>SUM(E18:O18)*P18</f>
        <v>11</v>
      </c>
      <c r="R18" s="86">
        <f>Q18+Q19</f>
        <v>52</v>
      </c>
      <c r="S18" s="24"/>
      <c r="T18" s="15"/>
      <c r="U18" s="48"/>
      <c r="V18" s="48">
        <f t="shared" si="0"/>
        <v>0</v>
      </c>
      <c r="W18" s="48"/>
      <c r="X18" s="48">
        <f t="shared" si="1"/>
        <v>0</v>
      </c>
      <c r="Y18" s="80"/>
    </row>
    <row r="19" spans="1:25" s="17" customFormat="1" ht="48.75" customHeight="1">
      <c r="A19" s="99"/>
      <c r="B19" s="96"/>
      <c r="C19" s="129"/>
      <c r="D19" s="124"/>
      <c r="E19" s="23">
        <v>12</v>
      </c>
      <c r="F19" s="49">
        <v>4</v>
      </c>
      <c r="G19" s="49">
        <v>6</v>
      </c>
      <c r="H19" s="49">
        <v>2</v>
      </c>
      <c r="I19" s="49">
        <v>1</v>
      </c>
      <c r="J19" s="49">
        <v>6</v>
      </c>
      <c r="K19" s="49">
        <v>4</v>
      </c>
      <c r="L19" s="49">
        <v>0</v>
      </c>
      <c r="M19" s="49">
        <v>2</v>
      </c>
      <c r="N19" s="49">
        <v>2</v>
      </c>
      <c r="O19" s="49">
        <v>2</v>
      </c>
      <c r="P19" s="49">
        <v>3</v>
      </c>
      <c r="Q19" s="68">
        <v>41</v>
      </c>
      <c r="R19" s="87"/>
      <c r="S19" s="25"/>
      <c r="T19" s="15"/>
      <c r="U19" s="48"/>
      <c r="V19" s="48">
        <f t="shared" si="0"/>
        <v>0</v>
      </c>
      <c r="W19" s="48"/>
      <c r="X19" s="48">
        <f t="shared" si="1"/>
        <v>0</v>
      </c>
      <c r="Y19" s="80"/>
    </row>
    <row r="20" spans="1:25" s="17" customFormat="1" ht="33.75">
      <c r="A20" s="126">
        <v>4</v>
      </c>
      <c r="B20" s="125">
        <v>1</v>
      </c>
      <c r="C20" s="54" t="s">
        <v>21</v>
      </c>
      <c r="D20" s="123">
        <v>1</v>
      </c>
      <c r="E20" s="23">
        <v>2</v>
      </c>
      <c r="F20" s="49">
        <v>1</v>
      </c>
      <c r="G20" s="49">
        <v>2</v>
      </c>
      <c r="H20" s="49">
        <v>0</v>
      </c>
      <c r="I20" s="49">
        <v>0</v>
      </c>
      <c r="J20" s="49">
        <v>0</v>
      </c>
      <c r="K20" s="49">
        <v>0</v>
      </c>
      <c r="L20" s="49">
        <v>2</v>
      </c>
      <c r="M20" s="49">
        <v>0</v>
      </c>
      <c r="N20" s="49">
        <v>1</v>
      </c>
      <c r="O20" s="49">
        <v>1</v>
      </c>
      <c r="P20" s="49">
        <v>1</v>
      </c>
      <c r="Q20" s="68">
        <f>SUM(E20:O20)*P20</f>
        <v>9</v>
      </c>
      <c r="R20" s="118">
        <v>38</v>
      </c>
      <c r="S20" s="24"/>
      <c r="T20" s="15"/>
      <c r="U20" s="48"/>
      <c r="V20" s="48">
        <f t="shared" si="0"/>
        <v>0</v>
      </c>
      <c r="W20" s="48"/>
      <c r="X20" s="48">
        <f t="shared" si="1"/>
        <v>0</v>
      </c>
      <c r="Y20" s="80"/>
    </row>
    <row r="21" spans="1:25" s="17" customFormat="1" ht="45" customHeight="1">
      <c r="A21" s="126"/>
      <c r="B21" s="125"/>
      <c r="C21" s="128" t="s">
        <v>20</v>
      </c>
      <c r="D21" s="127"/>
      <c r="E21" s="23">
        <v>0</v>
      </c>
      <c r="F21" s="49">
        <v>0</v>
      </c>
      <c r="G21" s="49">
        <v>0</v>
      </c>
      <c r="H21" s="49">
        <v>2</v>
      </c>
      <c r="I21" s="49">
        <v>3</v>
      </c>
      <c r="J21" s="49">
        <v>2</v>
      </c>
      <c r="K21" s="49">
        <v>2</v>
      </c>
      <c r="L21" s="49">
        <v>1</v>
      </c>
      <c r="M21" s="49">
        <v>1</v>
      </c>
      <c r="N21" s="49">
        <v>2</v>
      </c>
      <c r="O21" s="49">
        <v>1</v>
      </c>
      <c r="P21" s="49">
        <v>1</v>
      </c>
      <c r="Q21" s="68">
        <f>SUM(E21:O21)*P21</f>
        <v>14</v>
      </c>
      <c r="R21" s="118"/>
      <c r="S21" s="25"/>
      <c r="T21" s="15"/>
      <c r="U21" s="48"/>
      <c r="V21" s="48">
        <f t="shared" si="0"/>
        <v>0</v>
      </c>
      <c r="W21" s="48"/>
      <c r="X21" s="48">
        <f t="shared" si="1"/>
        <v>0</v>
      </c>
      <c r="Y21" s="80"/>
    </row>
    <row r="22" spans="1:25" s="17" customFormat="1" ht="62.25" customHeight="1">
      <c r="A22" s="126"/>
      <c r="B22" s="125"/>
      <c r="C22" s="129"/>
      <c r="D22" s="124"/>
      <c r="E22" s="66">
        <v>0</v>
      </c>
      <c r="F22" s="70">
        <v>1</v>
      </c>
      <c r="G22" s="70">
        <v>3</v>
      </c>
      <c r="H22" s="70">
        <v>1</v>
      </c>
      <c r="I22" s="70">
        <v>1</v>
      </c>
      <c r="J22" s="70">
        <v>1</v>
      </c>
      <c r="K22" s="70">
        <v>2</v>
      </c>
      <c r="L22" s="70">
        <v>0</v>
      </c>
      <c r="M22" s="70">
        <v>1</v>
      </c>
      <c r="N22" s="70">
        <v>2</v>
      </c>
      <c r="O22" s="70">
        <v>3</v>
      </c>
      <c r="P22" s="70">
        <v>1</v>
      </c>
      <c r="Q22" s="67">
        <f>SUM(E22:O22)*P22</f>
        <v>15</v>
      </c>
      <c r="R22" s="86"/>
      <c r="S22" s="58"/>
      <c r="T22" s="15"/>
      <c r="U22" s="62"/>
      <c r="V22" s="62">
        <f t="shared" si="0"/>
        <v>0</v>
      </c>
      <c r="W22" s="62"/>
      <c r="X22" s="62">
        <f t="shared" si="1"/>
        <v>0</v>
      </c>
      <c r="Y22" s="80"/>
    </row>
    <row r="23" spans="1:25" s="17" customFormat="1" ht="45" customHeight="1">
      <c r="A23" s="115"/>
      <c r="B23" s="116"/>
      <c r="C23" s="116"/>
      <c r="D23" s="117"/>
      <c r="E23" s="120" t="s">
        <v>8</v>
      </c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18"/>
      <c r="Q23" s="119"/>
      <c r="R23" s="119"/>
      <c r="S23" s="119"/>
      <c r="T23" s="119"/>
      <c r="U23" s="119"/>
      <c r="V23" s="119"/>
      <c r="W23" s="119"/>
      <c r="X23" s="119"/>
      <c r="Y23" s="80"/>
    </row>
    <row r="24" spans="1:25" s="17" customFormat="1" ht="45" customHeight="1">
      <c r="A24" s="103" t="s">
        <v>22</v>
      </c>
      <c r="B24" s="104"/>
      <c r="C24" s="104"/>
      <c r="D24" s="105"/>
      <c r="E24" s="131">
        <v>30</v>
      </c>
      <c r="F24" s="131">
        <v>32</v>
      </c>
      <c r="G24" s="100">
        <v>33</v>
      </c>
      <c r="H24" s="100">
        <v>34</v>
      </c>
      <c r="I24" s="100">
        <v>35</v>
      </c>
      <c r="J24" s="100">
        <v>36</v>
      </c>
      <c r="K24" s="100">
        <v>38</v>
      </c>
      <c r="L24" s="100">
        <v>40</v>
      </c>
      <c r="M24" s="100">
        <v>42</v>
      </c>
      <c r="N24" s="100">
        <v>46</v>
      </c>
      <c r="O24" s="109"/>
      <c r="P24" s="110"/>
      <c r="Q24" s="110"/>
      <c r="R24" s="110"/>
      <c r="S24" s="110"/>
      <c r="T24" s="110"/>
      <c r="U24" s="110"/>
      <c r="V24" s="110"/>
      <c r="W24" s="110"/>
      <c r="X24" s="111"/>
      <c r="Y24" s="80"/>
    </row>
    <row r="25" spans="1:25" s="17" customFormat="1" ht="45" customHeight="1">
      <c r="A25" s="106"/>
      <c r="B25" s="107"/>
      <c r="C25" s="107"/>
      <c r="D25" s="108"/>
      <c r="E25" s="132"/>
      <c r="F25" s="132"/>
      <c r="G25" s="101"/>
      <c r="H25" s="101"/>
      <c r="I25" s="101"/>
      <c r="J25" s="101"/>
      <c r="K25" s="101"/>
      <c r="L25" s="101"/>
      <c r="M25" s="101"/>
      <c r="N25" s="101"/>
      <c r="O25" s="109"/>
      <c r="P25" s="110"/>
      <c r="Q25" s="110"/>
      <c r="R25" s="110"/>
      <c r="S25" s="110"/>
      <c r="T25" s="110"/>
      <c r="U25" s="110"/>
      <c r="V25" s="110"/>
      <c r="W25" s="110"/>
      <c r="X25" s="111"/>
      <c r="Y25" s="80"/>
    </row>
    <row r="26" spans="1:25" s="17" customFormat="1" ht="45" customHeight="1">
      <c r="A26" s="94">
        <v>5</v>
      </c>
      <c r="B26" s="94">
        <v>5</v>
      </c>
      <c r="C26" s="128" t="s">
        <v>23</v>
      </c>
      <c r="D26" s="123">
        <v>1</v>
      </c>
      <c r="E26" s="23">
        <v>3</v>
      </c>
      <c r="F26" s="49">
        <v>2</v>
      </c>
      <c r="G26" s="49">
        <v>2</v>
      </c>
      <c r="H26" s="49">
        <v>4</v>
      </c>
      <c r="I26" s="49">
        <v>1</v>
      </c>
      <c r="J26" s="49">
        <v>6</v>
      </c>
      <c r="K26" s="49">
        <v>2</v>
      </c>
      <c r="L26" s="49">
        <v>3</v>
      </c>
      <c r="M26" s="49">
        <v>3</v>
      </c>
      <c r="N26" s="49">
        <v>1</v>
      </c>
      <c r="O26" s="49"/>
      <c r="P26" s="49">
        <v>1</v>
      </c>
      <c r="Q26" s="86">
        <v>48</v>
      </c>
      <c r="R26" s="86">
        <v>48</v>
      </c>
      <c r="S26" s="25"/>
      <c r="T26" s="15"/>
      <c r="U26" s="48"/>
      <c r="V26" s="48">
        <f>D26*U26</f>
        <v>0</v>
      </c>
      <c r="W26" s="48"/>
      <c r="X26" s="48">
        <f>D26*W26</f>
        <v>0</v>
      </c>
      <c r="Y26" s="80"/>
    </row>
    <row r="27" spans="1:25" s="17" customFormat="1" ht="45" customHeight="1">
      <c r="A27" s="95"/>
      <c r="B27" s="95"/>
      <c r="C27" s="130"/>
      <c r="D27" s="127"/>
      <c r="E27" s="23">
        <v>0</v>
      </c>
      <c r="F27" s="49">
        <v>1</v>
      </c>
      <c r="G27" s="49">
        <v>0</v>
      </c>
      <c r="H27" s="49">
        <v>1</v>
      </c>
      <c r="I27" s="49">
        <v>0</v>
      </c>
      <c r="J27" s="49">
        <v>1</v>
      </c>
      <c r="K27" s="49">
        <v>2</v>
      </c>
      <c r="L27" s="49">
        <v>1</v>
      </c>
      <c r="M27" s="49">
        <v>1</v>
      </c>
      <c r="N27" s="49">
        <v>0</v>
      </c>
      <c r="O27" s="49"/>
      <c r="P27" s="49">
        <v>1</v>
      </c>
      <c r="Q27" s="114"/>
      <c r="R27" s="114"/>
      <c r="S27" s="25"/>
      <c r="T27" s="15"/>
      <c r="U27" s="48"/>
      <c r="V27" s="48">
        <f>D27*U27</f>
        <v>0</v>
      </c>
      <c r="W27" s="48"/>
      <c r="X27" s="48">
        <f>D27*W27</f>
        <v>0</v>
      </c>
      <c r="Y27" s="80"/>
    </row>
    <row r="28" spans="1:25" s="17" customFormat="1" ht="45" customHeight="1">
      <c r="A28" s="96"/>
      <c r="B28" s="96"/>
      <c r="C28" s="129"/>
      <c r="D28" s="124"/>
      <c r="E28" s="23">
        <v>0</v>
      </c>
      <c r="F28" s="49">
        <v>1</v>
      </c>
      <c r="G28" s="49">
        <v>0</v>
      </c>
      <c r="H28" s="49">
        <v>6</v>
      </c>
      <c r="I28" s="49">
        <v>0</v>
      </c>
      <c r="J28" s="49">
        <v>3</v>
      </c>
      <c r="K28" s="49">
        <v>3</v>
      </c>
      <c r="L28" s="49">
        <v>1</v>
      </c>
      <c r="M28" s="49">
        <v>0</v>
      </c>
      <c r="N28" s="49">
        <v>0</v>
      </c>
      <c r="O28" s="49"/>
      <c r="P28" s="49">
        <v>1</v>
      </c>
      <c r="Q28" s="87"/>
      <c r="R28" s="87"/>
      <c r="S28" s="25"/>
      <c r="T28" s="15"/>
      <c r="U28" s="48"/>
      <c r="V28" s="48">
        <f>D28*U28</f>
        <v>0</v>
      </c>
      <c r="W28" s="48"/>
      <c r="X28" s="48">
        <f>D28*W28</f>
        <v>0</v>
      </c>
      <c r="Y28" s="80"/>
    </row>
    <row r="29" spans="1:25" s="29" customFormat="1" ht="45" customHeight="1">
      <c r="A29" s="81" t="s">
        <v>24</v>
      </c>
      <c r="B29" s="82"/>
      <c r="C29" s="83"/>
      <c r="D29" s="65">
        <f>SUM(D12:D28)</f>
        <v>5</v>
      </c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3"/>
      <c r="Q29" s="68"/>
      <c r="R29" s="68">
        <f>SUM(R12:R28)</f>
        <v>245</v>
      </c>
      <c r="S29" s="26"/>
      <c r="T29" s="27"/>
      <c r="U29" s="27"/>
      <c r="V29" s="68">
        <f>SUM(V12:V28)</f>
        <v>0</v>
      </c>
      <c r="W29" s="27"/>
      <c r="X29" s="68">
        <f>SUM(X12:X28)</f>
        <v>0</v>
      </c>
      <c r="Y29" s="28"/>
    </row>
    <row r="30" spans="1:25" s="32" customFormat="1" ht="24.7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30"/>
      <c r="T30" s="30"/>
      <c r="U30" s="30"/>
      <c r="V30" s="30"/>
      <c r="W30" s="30"/>
      <c r="X30" s="30"/>
      <c r="Y30" s="31"/>
    </row>
  </sheetData>
  <mergeCells count="63">
    <mergeCell ref="B20:B22"/>
    <mergeCell ref="A20:A22"/>
    <mergeCell ref="R20:R22"/>
    <mergeCell ref="D20:D22"/>
    <mergeCell ref="E29:P29"/>
    <mergeCell ref="C21:C22"/>
    <mergeCell ref="C26:C28"/>
    <mergeCell ref="G24:G25"/>
    <mergeCell ref="F24:F25"/>
    <mergeCell ref="E24:E25"/>
    <mergeCell ref="D26:D28"/>
    <mergeCell ref="W10:W11"/>
    <mergeCell ref="R10:R11"/>
    <mergeCell ref="U10:U11"/>
    <mergeCell ref="V10:V11"/>
    <mergeCell ref="A18:A19"/>
    <mergeCell ref="B18:B19"/>
    <mergeCell ref="D18:D19"/>
    <mergeCell ref="R18:R19"/>
    <mergeCell ref="C18:C19"/>
    <mergeCell ref="C12:C17"/>
    <mergeCell ref="D14:D17"/>
    <mergeCell ref="Q10:Q11"/>
    <mergeCell ref="D10:D11"/>
    <mergeCell ref="C10:C11"/>
    <mergeCell ref="B12:B13"/>
    <mergeCell ref="A12:A13"/>
    <mergeCell ref="D12:D13"/>
    <mergeCell ref="A30:R30"/>
    <mergeCell ref="B26:B28"/>
    <mergeCell ref="A26:A28"/>
    <mergeCell ref="M24:M25"/>
    <mergeCell ref="A24:D25"/>
    <mergeCell ref="N24:N25"/>
    <mergeCell ref="O24:X25"/>
    <mergeCell ref="J24:J25"/>
    <mergeCell ref="I24:I25"/>
    <mergeCell ref="H24:H25"/>
    <mergeCell ref="Q26:Q28"/>
    <mergeCell ref="R26:R28"/>
    <mergeCell ref="L24:L25"/>
    <mergeCell ref="Y10:Y11"/>
    <mergeCell ref="Y12:Y28"/>
    <mergeCell ref="A29:C29"/>
    <mergeCell ref="E10:O10"/>
    <mergeCell ref="R12:R13"/>
    <mergeCell ref="P10:P11"/>
    <mergeCell ref="A10:B11"/>
    <mergeCell ref="B14:B17"/>
    <mergeCell ref="A14:A17"/>
    <mergeCell ref="K24:K25"/>
    <mergeCell ref="X10:X11"/>
    <mergeCell ref="Q14:Q17"/>
    <mergeCell ref="R14:R17"/>
    <mergeCell ref="A23:D23"/>
    <mergeCell ref="P23:X23"/>
    <mergeCell ref="E23:O23"/>
    <mergeCell ref="AA1:AA2"/>
    <mergeCell ref="AB1:AB2"/>
    <mergeCell ref="A8:B8"/>
    <mergeCell ref="A9:B9"/>
    <mergeCell ref="Y1:Y2"/>
    <mergeCell ref="Z1:Z2"/>
  </mergeCells>
  <phoneticPr fontId="0" type="noConversion"/>
  <pageMargins left="0.7" right="0.7" top="0.75" bottom="0.75" header="0.3" footer="0.3"/>
  <pageSetup scale="3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zoomScale="55" zoomScaleNormal="55" workbookViewId="0">
      <selection activeCell="A3" sqref="A3"/>
    </sheetView>
  </sheetViews>
  <sheetFormatPr defaultRowHeight="17.25"/>
  <cols>
    <col min="1" max="2" width="16.33203125" customWidth="1"/>
    <col min="3" max="3" width="23.109375" bestFit="1" customWidth="1"/>
    <col min="4" max="4" width="14.44140625" customWidth="1"/>
    <col min="5" max="6" width="15" style="44" customWidth="1"/>
    <col min="7" max="11" width="14.44140625" style="44" customWidth="1"/>
    <col min="12" max="14" width="16.88671875" style="44" customWidth="1"/>
    <col min="15" max="15" width="5.77734375" style="2" hidden="1" customWidth="1"/>
    <col min="16" max="16" width="4.77734375" style="2" hidden="1" customWidth="1"/>
    <col min="17" max="20" width="10.21875" style="2" customWidth="1"/>
    <col min="21" max="21" width="24.44140625" style="2" customWidth="1"/>
  </cols>
  <sheetData>
    <row r="1" spans="1:26" s="2" customFormat="1" ht="5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5"/>
      <c r="M1" s="55"/>
      <c r="N1" s="55"/>
      <c r="O1" s="1"/>
      <c r="P1" s="1"/>
      <c r="Q1" s="1"/>
      <c r="R1" s="1"/>
      <c r="S1" s="1"/>
      <c r="T1" s="46"/>
      <c r="U1" s="74"/>
      <c r="V1" s="74"/>
      <c r="W1" s="74"/>
      <c r="X1" s="74"/>
      <c r="Y1" s="34"/>
      <c r="Z1" s="34"/>
    </row>
    <row r="2" spans="1:26" s="4" customFormat="1" ht="30" customHeight="1">
      <c r="A2" s="52"/>
      <c r="B2" s="3"/>
      <c r="C2" s="3"/>
      <c r="D2" s="3"/>
      <c r="E2" s="3"/>
      <c r="F2" s="3"/>
      <c r="G2" s="3"/>
      <c r="H2" s="3"/>
      <c r="I2" s="3"/>
      <c r="J2" s="3"/>
      <c r="K2" s="3"/>
      <c r="L2" s="56"/>
      <c r="M2" s="56"/>
      <c r="N2" s="56"/>
      <c r="O2" s="3"/>
      <c r="P2" s="3"/>
      <c r="Q2" s="3"/>
      <c r="R2" s="3"/>
      <c r="S2" s="3"/>
      <c r="T2" s="47"/>
      <c r="U2" s="74"/>
      <c r="V2" s="74"/>
      <c r="W2" s="74"/>
      <c r="X2" s="74"/>
    </row>
    <row r="3" spans="1:26" s="4" customFormat="1" ht="30" customHeight="1">
      <c r="A3" s="52"/>
      <c r="B3" s="3"/>
      <c r="C3" s="3"/>
      <c r="D3" s="3"/>
      <c r="E3" s="3"/>
      <c r="F3" s="3"/>
      <c r="G3" s="3"/>
      <c r="H3" s="3"/>
      <c r="I3" s="3"/>
      <c r="J3" s="3"/>
      <c r="K3" s="3"/>
      <c r="L3" s="56"/>
      <c r="M3" s="56"/>
      <c r="N3" s="56"/>
      <c r="O3" s="3"/>
      <c r="P3" s="3"/>
      <c r="Q3" s="3"/>
      <c r="R3" s="3"/>
      <c r="S3" s="3"/>
      <c r="T3" s="47"/>
      <c r="U3" s="69"/>
      <c r="V3" s="69"/>
      <c r="W3" s="69"/>
      <c r="X3" s="69"/>
    </row>
    <row r="4" spans="1:26" s="4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7"/>
      <c r="M4" s="57"/>
      <c r="N4" s="57"/>
      <c r="O4" s="6"/>
      <c r="P4" s="6"/>
      <c r="Q4" s="6"/>
      <c r="R4" s="6"/>
      <c r="S4" s="6"/>
      <c r="T4" s="6"/>
    </row>
    <row r="5" spans="1:26" s="4" customFormat="1" ht="38.25" customHeight="1">
      <c r="A5" s="72" t="s">
        <v>25</v>
      </c>
      <c r="B5" s="72"/>
      <c r="C5" s="7"/>
      <c r="D5" s="8"/>
      <c r="E5" s="8"/>
      <c r="F5" s="8"/>
      <c r="G5" s="8"/>
      <c r="H5" s="9"/>
      <c r="I5" s="9"/>
      <c r="J5" s="9"/>
      <c r="K5" s="9"/>
      <c r="L5" s="9"/>
      <c r="M5" s="9"/>
      <c r="N5" s="8" t="s">
        <v>0</v>
      </c>
      <c r="O5" s="6"/>
      <c r="P5" s="6"/>
      <c r="Q5" s="6"/>
      <c r="R5" s="6"/>
      <c r="S5" s="6"/>
      <c r="T5" s="6"/>
    </row>
    <row r="6" spans="1:26" s="4" customFormat="1" ht="38.25" customHeight="1">
      <c r="A6" s="72" t="s">
        <v>26</v>
      </c>
      <c r="B6" s="10"/>
      <c r="C6" s="72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6"/>
      <c r="P6" s="6"/>
      <c r="Q6" s="6"/>
      <c r="R6" s="6"/>
      <c r="S6" s="6"/>
      <c r="T6" s="6"/>
    </row>
    <row r="7" spans="1:26" s="4" customFormat="1" ht="38.25" customHeight="1">
      <c r="A7" s="75" t="s">
        <v>3</v>
      </c>
      <c r="B7" s="75"/>
      <c r="C7" s="8">
        <f>N14</f>
        <v>310</v>
      </c>
      <c r="D7" s="72" t="s">
        <v>27</v>
      </c>
      <c r="E7" s="72"/>
      <c r="F7" s="8"/>
      <c r="G7" s="12"/>
      <c r="H7" s="13"/>
      <c r="I7" s="13"/>
      <c r="J7" s="13"/>
      <c r="K7" s="13"/>
      <c r="L7" s="9"/>
      <c r="M7" s="9"/>
      <c r="N7" s="9"/>
      <c r="O7" s="6"/>
      <c r="P7" s="6"/>
      <c r="Q7" s="6"/>
      <c r="R7" s="6"/>
      <c r="S7" s="6"/>
      <c r="T7" s="6"/>
    </row>
    <row r="8" spans="1:26" s="16" customFormat="1" ht="57.75" customHeight="1">
      <c r="A8" s="90" t="s">
        <v>5</v>
      </c>
      <c r="B8" s="91"/>
      <c r="C8" s="121" t="s">
        <v>28</v>
      </c>
      <c r="D8" s="121" t="s">
        <v>7</v>
      </c>
      <c r="E8" s="84" t="s">
        <v>8</v>
      </c>
      <c r="F8" s="85"/>
      <c r="G8" s="85"/>
      <c r="H8" s="85"/>
      <c r="I8" s="85"/>
      <c r="J8" s="85"/>
      <c r="K8" s="85"/>
      <c r="L8" s="121" t="s">
        <v>29</v>
      </c>
      <c r="M8" s="121" t="s">
        <v>30</v>
      </c>
      <c r="N8" s="121" t="s">
        <v>11</v>
      </c>
      <c r="O8" s="14"/>
      <c r="P8" s="15"/>
      <c r="Q8" s="133" t="s">
        <v>12</v>
      </c>
      <c r="R8" s="133" t="s">
        <v>13</v>
      </c>
      <c r="S8" s="112" t="s">
        <v>14</v>
      </c>
      <c r="T8" s="138" t="s">
        <v>15</v>
      </c>
      <c r="U8" s="77" t="s">
        <v>16</v>
      </c>
    </row>
    <row r="9" spans="1:26" s="22" customFormat="1" ht="38.25" customHeight="1">
      <c r="A9" s="92"/>
      <c r="B9" s="93"/>
      <c r="C9" s="122"/>
      <c r="D9" s="122"/>
      <c r="E9" s="18">
        <v>3</v>
      </c>
      <c r="F9" s="18">
        <v>4</v>
      </c>
      <c r="G9" s="19">
        <v>5</v>
      </c>
      <c r="H9" s="19">
        <v>6</v>
      </c>
      <c r="I9" s="19">
        <v>8</v>
      </c>
      <c r="J9" s="19">
        <v>10</v>
      </c>
      <c r="K9" s="19">
        <v>12</v>
      </c>
      <c r="L9" s="122"/>
      <c r="M9" s="122"/>
      <c r="N9" s="122"/>
      <c r="O9" s="20"/>
      <c r="P9" s="21"/>
      <c r="Q9" s="133"/>
      <c r="R9" s="133"/>
      <c r="S9" s="113"/>
      <c r="T9" s="139"/>
      <c r="U9" s="78"/>
    </row>
    <row r="10" spans="1:26" s="17" customFormat="1" ht="45" customHeight="1">
      <c r="A10" s="134" t="s">
        <v>31</v>
      </c>
      <c r="B10" s="135"/>
      <c r="C10" s="50" t="s">
        <v>32</v>
      </c>
      <c r="D10" s="53">
        <v>5</v>
      </c>
      <c r="E10" s="23">
        <v>1</v>
      </c>
      <c r="F10" s="49">
        <v>1</v>
      </c>
      <c r="G10" s="49">
        <v>2</v>
      </c>
      <c r="H10" s="49">
        <v>2</v>
      </c>
      <c r="I10" s="49">
        <v>2</v>
      </c>
      <c r="J10" s="49">
        <v>1</v>
      </c>
      <c r="K10" s="49">
        <v>1</v>
      </c>
      <c r="L10" s="68">
        <v>10</v>
      </c>
      <c r="M10" s="68">
        <f>L10*4</f>
        <v>40</v>
      </c>
      <c r="N10" s="68">
        <f>D10*M10</f>
        <v>200</v>
      </c>
      <c r="O10" s="24"/>
      <c r="P10" s="15"/>
      <c r="Q10" s="45"/>
      <c r="R10" s="45">
        <f>D10*Q10</f>
        <v>0</v>
      </c>
      <c r="S10" s="45"/>
      <c r="T10" s="45">
        <f>D10*S10</f>
        <v>0</v>
      </c>
      <c r="U10" s="136" t="s">
        <v>33</v>
      </c>
    </row>
    <row r="11" spans="1:26" s="17" customFormat="1" ht="45" customHeight="1">
      <c r="A11" s="134" t="s">
        <v>34</v>
      </c>
      <c r="B11" s="135"/>
      <c r="C11" s="50" t="s">
        <v>32</v>
      </c>
      <c r="D11" s="53">
        <v>1</v>
      </c>
      <c r="E11" s="23">
        <v>3</v>
      </c>
      <c r="F11" s="49">
        <v>7</v>
      </c>
      <c r="G11" s="49">
        <v>9</v>
      </c>
      <c r="H11" s="49">
        <v>4</v>
      </c>
      <c r="I11" s="49">
        <v>9</v>
      </c>
      <c r="J11" s="49">
        <v>7</v>
      </c>
      <c r="K11" s="49">
        <v>1</v>
      </c>
      <c r="L11" s="68">
        <v>10</v>
      </c>
      <c r="M11" s="68">
        <f>L11*4</f>
        <v>40</v>
      </c>
      <c r="N11" s="68">
        <f>D11*M11</f>
        <v>40</v>
      </c>
      <c r="O11" s="24"/>
      <c r="P11" s="15"/>
      <c r="Q11" s="45"/>
      <c r="R11" s="45">
        <f>D11*Q11</f>
        <v>0</v>
      </c>
      <c r="S11" s="45"/>
      <c r="T11" s="45">
        <f>D11*S11</f>
        <v>0</v>
      </c>
      <c r="U11" s="137"/>
    </row>
    <row r="12" spans="1:26" s="17" customFormat="1" ht="45" customHeight="1">
      <c r="A12" s="134" t="s">
        <v>35</v>
      </c>
      <c r="B12" s="135"/>
      <c r="C12" s="50" t="s">
        <v>32</v>
      </c>
      <c r="D12" s="53">
        <v>1</v>
      </c>
      <c r="E12" s="23">
        <v>0</v>
      </c>
      <c r="F12" s="49">
        <v>2</v>
      </c>
      <c r="G12" s="49">
        <v>2</v>
      </c>
      <c r="H12" s="49">
        <v>2</v>
      </c>
      <c r="I12" s="49">
        <v>2</v>
      </c>
      <c r="J12" s="49">
        <v>2</v>
      </c>
      <c r="K12" s="49">
        <v>0</v>
      </c>
      <c r="L12" s="68">
        <v>10</v>
      </c>
      <c r="M12" s="68">
        <f>L12*4</f>
        <v>40</v>
      </c>
      <c r="N12" s="68">
        <f>D12*M12</f>
        <v>40</v>
      </c>
      <c r="O12" s="24"/>
      <c r="P12" s="15"/>
      <c r="Q12" s="45"/>
      <c r="R12" s="45">
        <f>D12*Q12</f>
        <v>0</v>
      </c>
      <c r="S12" s="45"/>
      <c r="T12" s="45">
        <f>D12*S12</f>
        <v>0</v>
      </c>
      <c r="U12" s="137"/>
    </row>
    <row r="13" spans="1:26" s="17" customFormat="1" ht="45" customHeight="1">
      <c r="A13" s="134" t="s">
        <v>36</v>
      </c>
      <c r="B13" s="135"/>
      <c r="C13" s="50" t="s">
        <v>37</v>
      </c>
      <c r="D13" s="73">
        <v>1</v>
      </c>
      <c r="E13" s="23">
        <v>2</v>
      </c>
      <c r="F13" s="49">
        <v>4</v>
      </c>
      <c r="G13" s="49">
        <v>13</v>
      </c>
      <c r="H13" s="49">
        <v>1</v>
      </c>
      <c r="I13" s="49">
        <v>10</v>
      </c>
      <c r="J13" s="49"/>
      <c r="K13" s="49"/>
      <c r="L13" s="67">
        <v>10</v>
      </c>
      <c r="M13" s="67">
        <v>30</v>
      </c>
      <c r="N13" s="68">
        <f>D13*M13</f>
        <v>30</v>
      </c>
      <c r="O13" s="24"/>
      <c r="P13" s="15"/>
      <c r="Q13" s="45"/>
      <c r="R13" s="45"/>
      <c r="S13" s="45"/>
      <c r="T13" s="45"/>
      <c r="U13" s="137"/>
    </row>
    <row r="14" spans="1:26" s="29" customFormat="1" ht="45" customHeight="1">
      <c r="A14" s="81" t="s">
        <v>24</v>
      </c>
      <c r="B14" s="82"/>
      <c r="C14" s="83"/>
      <c r="D14" s="65">
        <f>SUM(D10:D13)</f>
        <v>8</v>
      </c>
      <c r="E14" s="68"/>
      <c r="F14" s="68"/>
      <c r="G14" s="68"/>
      <c r="H14" s="68"/>
      <c r="I14" s="68"/>
      <c r="J14" s="68"/>
      <c r="K14" s="68"/>
      <c r="L14" s="68"/>
      <c r="M14" s="68"/>
      <c r="N14" s="68">
        <f>SUM(N10:N13)</f>
        <v>310</v>
      </c>
      <c r="O14" s="26"/>
      <c r="P14" s="27"/>
      <c r="Q14" s="27"/>
      <c r="R14" s="68">
        <f>SUM(R10:R13)</f>
        <v>0</v>
      </c>
      <c r="S14" s="27"/>
      <c r="T14" s="68">
        <f>SUM(T10:T13)</f>
        <v>0</v>
      </c>
      <c r="U14" s="28"/>
    </row>
    <row r="15" spans="1:26" s="32" customFormat="1" ht="24.75" customHeight="1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30"/>
      <c r="P15" s="30"/>
      <c r="Q15" s="30"/>
      <c r="R15" s="30"/>
      <c r="S15" s="30"/>
      <c r="T15" s="30"/>
      <c r="U15" s="31"/>
    </row>
  </sheetData>
  <mergeCells count="24">
    <mergeCell ref="A14:C14"/>
    <mergeCell ref="A15:N15"/>
    <mergeCell ref="A12:B12"/>
    <mergeCell ref="A13:B13"/>
    <mergeCell ref="U8:U9"/>
    <mergeCell ref="A10:B10"/>
    <mergeCell ref="U10:U13"/>
    <mergeCell ref="A11:B11"/>
    <mergeCell ref="M8:M9"/>
    <mergeCell ref="N8:N9"/>
    <mergeCell ref="S8:S9"/>
    <mergeCell ref="T8:T9"/>
    <mergeCell ref="W1:W2"/>
    <mergeCell ref="X1:X2"/>
    <mergeCell ref="A7:B7"/>
    <mergeCell ref="A8:B9"/>
    <mergeCell ref="C8:C9"/>
    <mergeCell ref="D8:D9"/>
    <mergeCell ref="E8:K8"/>
    <mergeCell ref="L8:L9"/>
    <mergeCell ref="Q8:Q9"/>
    <mergeCell ref="R8:R9"/>
    <mergeCell ref="U1:U2"/>
    <mergeCell ref="V1:V2"/>
  </mergeCells>
  <phoneticPr fontId="0" type="noConversion"/>
  <pageMargins left="0.7" right="0.7" top="0.75" bottom="0.75" header="0.3" footer="0.3"/>
  <pageSetup scale="4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zoomScale="55" zoomScaleNormal="55" workbookViewId="0">
      <selection activeCell="A3" sqref="A3"/>
    </sheetView>
  </sheetViews>
  <sheetFormatPr defaultRowHeight="17.25"/>
  <cols>
    <col min="1" max="2" width="16.33203125" customWidth="1"/>
    <col min="3" max="3" width="23.109375" bestFit="1" customWidth="1"/>
    <col min="4" max="4" width="14.44140625" customWidth="1"/>
    <col min="5" max="6" width="15" style="44" customWidth="1"/>
    <col min="7" max="11" width="14.44140625" style="44" customWidth="1"/>
    <col min="12" max="14" width="16.88671875" style="44" customWidth="1"/>
    <col min="15" max="15" width="5.77734375" style="2" hidden="1" customWidth="1"/>
    <col min="16" max="16" width="4.77734375" style="2" hidden="1" customWidth="1"/>
    <col min="17" max="20" width="10.21875" style="2" customWidth="1"/>
    <col min="21" max="21" width="24.44140625" style="2" customWidth="1"/>
  </cols>
  <sheetData>
    <row r="1" spans="1:26" s="2" customFormat="1" ht="5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5"/>
      <c r="M1" s="55"/>
      <c r="N1" s="55"/>
      <c r="O1" s="1"/>
      <c r="P1" s="1"/>
      <c r="Q1" s="1"/>
      <c r="R1" s="1"/>
      <c r="S1" s="1"/>
      <c r="T1" s="46"/>
      <c r="U1" s="74"/>
      <c r="V1" s="74"/>
      <c r="W1" s="74"/>
      <c r="X1" s="74"/>
      <c r="Y1" s="34"/>
      <c r="Z1" s="34"/>
    </row>
    <row r="2" spans="1:26" s="4" customFormat="1" ht="30" customHeight="1">
      <c r="A2" s="52"/>
      <c r="B2" s="3"/>
      <c r="C2" s="3"/>
      <c r="D2" s="3"/>
      <c r="E2" s="3"/>
      <c r="F2" s="3"/>
      <c r="G2" s="3"/>
      <c r="H2" s="3"/>
      <c r="I2" s="3"/>
      <c r="J2" s="3"/>
      <c r="K2" s="3"/>
      <c r="L2" s="56"/>
      <c r="M2" s="56"/>
      <c r="N2" s="56"/>
      <c r="O2" s="3"/>
      <c r="P2" s="3"/>
      <c r="Q2" s="3"/>
      <c r="R2" s="3"/>
      <c r="S2" s="3"/>
      <c r="T2" s="47"/>
      <c r="U2" s="74"/>
      <c r="V2" s="74"/>
      <c r="W2" s="74"/>
      <c r="X2" s="74"/>
    </row>
    <row r="3" spans="1:26" s="4" customFormat="1" ht="30" customHeight="1">
      <c r="A3" s="52"/>
      <c r="B3" s="3"/>
      <c r="C3" s="3"/>
      <c r="D3" s="3"/>
      <c r="E3" s="3"/>
      <c r="F3" s="3"/>
      <c r="G3" s="3"/>
      <c r="H3" s="3"/>
      <c r="I3" s="3"/>
      <c r="J3" s="3"/>
      <c r="K3" s="3"/>
      <c r="L3" s="56"/>
      <c r="M3" s="56"/>
      <c r="N3" s="56"/>
      <c r="O3" s="3"/>
      <c r="P3" s="3"/>
      <c r="Q3" s="3"/>
      <c r="R3" s="3"/>
      <c r="S3" s="3"/>
      <c r="T3" s="47"/>
      <c r="U3" s="69"/>
      <c r="V3" s="69"/>
      <c r="W3" s="69"/>
      <c r="X3" s="69"/>
    </row>
    <row r="4" spans="1:26" s="4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7"/>
      <c r="M4" s="57"/>
      <c r="N4" s="57"/>
      <c r="O4" s="6"/>
      <c r="P4" s="6"/>
      <c r="Q4" s="6"/>
      <c r="R4" s="6"/>
      <c r="S4" s="6"/>
      <c r="T4" s="6"/>
    </row>
    <row r="5" spans="1:26" s="4" customFormat="1" ht="38.25" customHeight="1">
      <c r="A5" s="72" t="s">
        <v>38</v>
      </c>
      <c r="B5" s="72"/>
      <c r="C5" s="7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6"/>
      <c r="P5" s="6"/>
      <c r="Q5" s="6"/>
      <c r="R5" s="6"/>
      <c r="S5" s="6"/>
      <c r="T5" s="6"/>
    </row>
    <row r="6" spans="1:26" s="4" customFormat="1" ht="38.25" customHeight="1">
      <c r="A6" s="72" t="s">
        <v>26</v>
      </c>
      <c r="B6" s="10"/>
      <c r="C6" s="72"/>
      <c r="D6" s="8"/>
      <c r="E6" s="8"/>
      <c r="F6" s="8"/>
      <c r="G6" s="8"/>
      <c r="H6" s="9"/>
      <c r="I6" s="9"/>
      <c r="J6" s="9"/>
      <c r="K6" s="9"/>
      <c r="L6" s="9"/>
      <c r="M6" s="9"/>
      <c r="N6" s="8" t="s">
        <v>0</v>
      </c>
      <c r="O6" s="6"/>
      <c r="P6" s="6"/>
      <c r="Q6" s="6"/>
      <c r="R6" s="6"/>
      <c r="S6" s="6"/>
      <c r="T6" s="6"/>
    </row>
    <row r="7" spans="1:26" s="4" customFormat="1" ht="38.25" customHeight="1">
      <c r="A7" s="75" t="s">
        <v>3</v>
      </c>
      <c r="B7" s="75"/>
      <c r="C7" s="8">
        <f>N14</f>
        <v>156</v>
      </c>
      <c r="D7" s="72" t="s">
        <v>27</v>
      </c>
      <c r="E7" s="72"/>
      <c r="F7" s="8"/>
      <c r="G7" s="12"/>
      <c r="H7" s="13"/>
      <c r="I7" s="13"/>
      <c r="J7" s="13"/>
      <c r="K7" s="13"/>
      <c r="L7" s="9"/>
      <c r="M7" s="9"/>
      <c r="N7" s="9"/>
      <c r="O7" s="6"/>
      <c r="P7" s="6"/>
      <c r="Q7" s="6"/>
      <c r="R7" s="6"/>
      <c r="S7" s="6"/>
      <c r="T7" s="6"/>
    </row>
    <row r="8" spans="1:26" s="16" customFormat="1" ht="57.75" customHeight="1">
      <c r="A8" s="90" t="s">
        <v>5</v>
      </c>
      <c r="B8" s="91"/>
      <c r="C8" s="121" t="s">
        <v>28</v>
      </c>
      <c r="D8" s="121" t="s">
        <v>7</v>
      </c>
      <c r="E8" s="84" t="s">
        <v>8</v>
      </c>
      <c r="F8" s="85"/>
      <c r="G8" s="85"/>
      <c r="H8" s="85"/>
      <c r="I8" s="85"/>
      <c r="J8" s="85"/>
      <c r="K8" s="85"/>
      <c r="L8" s="121" t="s">
        <v>29</v>
      </c>
      <c r="M8" s="121" t="s">
        <v>30</v>
      </c>
      <c r="N8" s="121" t="s">
        <v>11</v>
      </c>
      <c r="O8" s="14"/>
      <c r="P8" s="15"/>
      <c r="Q8" s="133" t="s">
        <v>12</v>
      </c>
      <c r="R8" s="133" t="s">
        <v>13</v>
      </c>
      <c r="S8" s="112" t="s">
        <v>14</v>
      </c>
      <c r="T8" s="138" t="s">
        <v>15</v>
      </c>
      <c r="U8" s="77" t="s">
        <v>16</v>
      </c>
    </row>
    <row r="9" spans="1:26" s="22" customFormat="1" ht="38.25" customHeight="1">
      <c r="A9" s="92"/>
      <c r="B9" s="93"/>
      <c r="C9" s="122"/>
      <c r="D9" s="122"/>
      <c r="E9" s="18">
        <v>36</v>
      </c>
      <c r="F9" s="18">
        <v>38</v>
      </c>
      <c r="G9" s="19">
        <v>40</v>
      </c>
      <c r="H9" s="19">
        <v>42</v>
      </c>
      <c r="I9" s="19">
        <v>44</v>
      </c>
      <c r="J9" s="19">
        <v>0</v>
      </c>
      <c r="K9" s="19">
        <v>0</v>
      </c>
      <c r="L9" s="122"/>
      <c r="M9" s="122"/>
      <c r="N9" s="122"/>
      <c r="O9" s="20"/>
      <c r="P9" s="21"/>
      <c r="Q9" s="133"/>
      <c r="R9" s="133"/>
      <c r="S9" s="113"/>
      <c r="T9" s="139"/>
      <c r="U9" s="78"/>
    </row>
    <row r="10" spans="1:26" s="17" customFormat="1" ht="45" customHeight="1">
      <c r="A10" s="134" t="s">
        <v>39</v>
      </c>
      <c r="B10" s="135"/>
      <c r="C10" s="50" t="s">
        <v>40</v>
      </c>
      <c r="D10" s="53">
        <v>2</v>
      </c>
      <c r="E10" s="23">
        <v>1</v>
      </c>
      <c r="F10" s="49">
        <v>1</v>
      </c>
      <c r="G10" s="49">
        <v>2</v>
      </c>
      <c r="H10" s="49">
        <v>4</v>
      </c>
      <c r="I10" s="49">
        <v>2</v>
      </c>
      <c r="J10" s="49"/>
      <c r="K10" s="49"/>
      <c r="L10" s="68">
        <v>10</v>
      </c>
      <c r="M10" s="68">
        <f>L10*4</f>
        <v>40</v>
      </c>
      <c r="N10" s="68">
        <f>D10*M10</f>
        <v>80</v>
      </c>
      <c r="O10" s="24"/>
      <c r="P10" s="15"/>
      <c r="Q10" s="45"/>
      <c r="R10" s="45">
        <f>D10*Q10</f>
        <v>0</v>
      </c>
      <c r="S10" s="45"/>
      <c r="T10" s="45">
        <f>D10*S10</f>
        <v>0</v>
      </c>
      <c r="U10" s="136" t="s">
        <v>33</v>
      </c>
    </row>
    <row r="11" spans="1:26" s="17" customFormat="1" ht="45" customHeight="1">
      <c r="A11" s="134" t="s">
        <v>41</v>
      </c>
      <c r="B11" s="135"/>
      <c r="C11" s="50" t="s">
        <v>42</v>
      </c>
      <c r="D11" s="53">
        <v>1</v>
      </c>
      <c r="E11" s="23">
        <v>1</v>
      </c>
      <c r="F11" s="49">
        <v>1</v>
      </c>
      <c r="G11" s="49">
        <v>1</v>
      </c>
      <c r="H11" s="49">
        <v>2</v>
      </c>
      <c r="I11" s="49">
        <v>5</v>
      </c>
      <c r="J11" s="49"/>
      <c r="K11" s="49"/>
      <c r="L11" s="68">
        <v>10</v>
      </c>
      <c r="M11" s="68">
        <f>L11*4</f>
        <v>40</v>
      </c>
      <c r="N11" s="68">
        <f>D11*M11</f>
        <v>40</v>
      </c>
      <c r="O11" s="24"/>
      <c r="P11" s="15"/>
      <c r="Q11" s="45"/>
      <c r="R11" s="45">
        <f>D11*Q11</f>
        <v>0</v>
      </c>
      <c r="S11" s="45"/>
      <c r="T11" s="45">
        <f>D11*S11</f>
        <v>0</v>
      </c>
      <c r="U11" s="137"/>
    </row>
    <row r="12" spans="1:26" s="17" customFormat="1" ht="45" customHeight="1">
      <c r="A12" s="140" t="s">
        <v>43</v>
      </c>
      <c r="B12" s="141"/>
      <c r="C12" s="50" t="s">
        <v>40</v>
      </c>
      <c r="D12" s="144">
        <v>1</v>
      </c>
      <c r="E12" s="23">
        <v>4</v>
      </c>
      <c r="F12" s="49">
        <v>5</v>
      </c>
      <c r="G12" s="49">
        <v>2</v>
      </c>
      <c r="H12" s="49">
        <v>8</v>
      </c>
      <c r="I12" s="49">
        <v>2</v>
      </c>
      <c r="J12" s="49"/>
      <c r="K12" s="49"/>
      <c r="L12" s="86">
        <v>12</v>
      </c>
      <c r="M12" s="86">
        <v>36</v>
      </c>
      <c r="N12" s="86">
        <v>36</v>
      </c>
      <c r="O12" s="24"/>
      <c r="P12" s="15"/>
      <c r="Q12" s="45"/>
      <c r="R12" s="45">
        <f>D12*Q12</f>
        <v>0</v>
      </c>
      <c r="S12" s="45"/>
      <c r="T12" s="45">
        <f>D12*S12</f>
        <v>0</v>
      </c>
      <c r="U12" s="137"/>
    </row>
    <row r="13" spans="1:26" s="17" customFormat="1" ht="45" customHeight="1">
      <c r="A13" s="142"/>
      <c r="B13" s="143"/>
      <c r="C13" s="50" t="s">
        <v>42</v>
      </c>
      <c r="D13" s="145"/>
      <c r="E13" s="23">
        <v>1</v>
      </c>
      <c r="F13" s="49">
        <v>1</v>
      </c>
      <c r="G13" s="49">
        <v>2</v>
      </c>
      <c r="H13" s="49">
        <v>2</v>
      </c>
      <c r="I13" s="49">
        <v>9</v>
      </c>
      <c r="J13" s="49"/>
      <c r="K13" s="49"/>
      <c r="L13" s="87"/>
      <c r="M13" s="87"/>
      <c r="N13" s="87"/>
      <c r="O13" s="24"/>
      <c r="P13" s="15"/>
      <c r="Q13" s="45"/>
      <c r="R13" s="45"/>
      <c r="S13" s="45"/>
      <c r="T13" s="45"/>
      <c r="U13" s="137"/>
    </row>
    <row r="14" spans="1:26" s="29" customFormat="1" ht="45" customHeight="1">
      <c r="A14" s="81" t="s">
        <v>24</v>
      </c>
      <c r="B14" s="82"/>
      <c r="C14" s="83"/>
      <c r="D14" s="65">
        <f>SUM(D10:D13)</f>
        <v>4</v>
      </c>
      <c r="E14" s="68"/>
      <c r="F14" s="68"/>
      <c r="G14" s="68"/>
      <c r="H14" s="68"/>
      <c r="I14" s="68"/>
      <c r="J14" s="68"/>
      <c r="K14" s="68"/>
      <c r="L14" s="68"/>
      <c r="M14" s="68"/>
      <c r="N14" s="68">
        <f>SUM(N10:N13)</f>
        <v>156</v>
      </c>
      <c r="O14" s="26"/>
      <c r="P14" s="27"/>
      <c r="Q14" s="27"/>
      <c r="R14" s="68">
        <f>SUM(R10:R13)</f>
        <v>0</v>
      </c>
      <c r="S14" s="27"/>
      <c r="T14" s="68">
        <f>SUM(T10:T13)</f>
        <v>0</v>
      </c>
      <c r="U14" s="28"/>
    </row>
    <row r="15" spans="1:26" s="32" customFormat="1" ht="24.75" customHeight="1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30"/>
      <c r="P15" s="30"/>
      <c r="Q15" s="30"/>
      <c r="R15" s="30"/>
      <c r="S15" s="30"/>
      <c r="T15" s="30"/>
      <c r="U15" s="31"/>
    </row>
  </sheetData>
  <mergeCells count="27">
    <mergeCell ref="A15:N15"/>
    <mergeCell ref="A10:B10"/>
    <mergeCell ref="A11:B11"/>
    <mergeCell ref="N12:N13"/>
    <mergeCell ref="M12:M13"/>
    <mergeCell ref="A14:C14"/>
    <mergeCell ref="A12:B13"/>
    <mergeCell ref="D12:D13"/>
    <mergeCell ref="L12:L13"/>
    <mergeCell ref="U10:U13"/>
    <mergeCell ref="M8:M9"/>
    <mergeCell ref="N8:N9"/>
    <mergeCell ref="Q8:Q9"/>
    <mergeCell ref="R8:R9"/>
    <mergeCell ref="S8:S9"/>
    <mergeCell ref="T8:T9"/>
    <mergeCell ref="W1:W2"/>
    <mergeCell ref="X1:X2"/>
    <mergeCell ref="A7:B7"/>
    <mergeCell ref="A8:B9"/>
    <mergeCell ref="C8:C9"/>
    <mergeCell ref="D8:D9"/>
    <mergeCell ref="U1:U2"/>
    <mergeCell ref="V1:V2"/>
    <mergeCell ref="E8:K8"/>
    <mergeCell ref="L8:L9"/>
    <mergeCell ref="U8:U9"/>
  </mergeCells>
  <phoneticPr fontId="0" type="noConversion"/>
  <pageMargins left="0.7" right="0.7" top="0.75" bottom="0.75" header="0.3" footer="0.3"/>
  <pageSetup scale="4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opLeftCell="A2" zoomScale="40" zoomScaleNormal="40" workbookViewId="0">
      <selection activeCell="A3" sqref="A3"/>
    </sheetView>
  </sheetViews>
  <sheetFormatPr defaultRowHeight="17.25"/>
  <cols>
    <col min="1" max="2" width="16.33203125" customWidth="1"/>
    <col min="3" max="3" width="19" customWidth="1"/>
    <col min="4" max="4" width="14.44140625" customWidth="1"/>
    <col min="5" max="6" width="15" style="44" customWidth="1"/>
    <col min="7" max="11" width="14.44140625" style="44" customWidth="1"/>
    <col min="12" max="14" width="16.88671875" style="44" customWidth="1"/>
    <col min="15" max="15" width="5.77734375" style="2" hidden="1" customWidth="1"/>
    <col min="16" max="16" width="4.77734375" style="2" hidden="1" customWidth="1"/>
    <col min="17" max="20" width="10.21875" style="2" customWidth="1"/>
    <col min="21" max="21" width="24.44140625" style="2" customWidth="1"/>
  </cols>
  <sheetData>
    <row r="1" spans="1:26" s="2" customFormat="1" ht="5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6"/>
      <c r="U1" s="74"/>
      <c r="V1" s="74"/>
      <c r="W1" s="74"/>
      <c r="X1" s="74"/>
      <c r="Y1" s="34"/>
      <c r="Z1" s="34"/>
    </row>
    <row r="2" spans="1:26" s="4" customFormat="1" ht="30" customHeight="1">
      <c r="A2" s="5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7"/>
      <c r="U2" s="74"/>
      <c r="V2" s="74"/>
      <c r="W2" s="74"/>
      <c r="X2" s="74"/>
    </row>
    <row r="3" spans="1:26" s="4" customFormat="1" ht="30" customHeight="1">
      <c r="A3" s="5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7"/>
      <c r="U3" s="69"/>
      <c r="V3" s="69"/>
      <c r="W3" s="69"/>
      <c r="X3" s="69"/>
    </row>
    <row r="4" spans="1:26" s="4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  <c r="Q4" s="6"/>
      <c r="R4" s="6"/>
      <c r="S4" s="6"/>
      <c r="T4" s="6"/>
    </row>
    <row r="5" spans="1:26" s="4" customFormat="1" ht="38.25" customHeight="1">
      <c r="A5" s="72" t="s">
        <v>44</v>
      </c>
      <c r="B5" s="72"/>
      <c r="C5" s="7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6"/>
      <c r="P5" s="6"/>
      <c r="Q5" s="8" t="s">
        <v>0</v>
      </c>
      <c r="R5" s="6"/>
      <c r="S5" s="6"/>
      <c r="T5" s="6"/>
    </row>
    <row r="6" spans="1:26" s="4" customFormat="1" ht="38.25" customHeight="1">
      <c r="A6" s="72" t="s">
        <v>26</v>
      </c>
      <c r="B6" s="10"/>
      <c r="C6" s="72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6"/>
      <c r="P6" s="6"/>
      <c r="Q6" s="6"/>
      <c r="R6" s="6"/>
      <c r="S6" s="6"/>
      <c r="T6" s="6"/>
    </row>
    <row r="7" spans="1:26" s="4" customFormat="1" ht="38.25" customHeight="1">
      <c r="A7" s="75" t="s">
        <v>3</v>
      </c>
      <c r="B7" s="75"/>
      <c r="C7" s="8">
        <f>N22</f>
        <v>3233</v>
      </c>
      <c r="D7" s="72" t="s">
        <v>27</v>
      </c>
      <c r="E7" s="72"/>
      <c r="F7" s="8"/>
      <c r="G7" s="12"/>
      <c r="H7" s="13"/>
      <c r="I7" s="13"/>
      <c r="J7" s="13"/>
      <c r="K7" s="13"/>
      <c r="L7" s="9"/>
      <c r="M7" s="9"/>
      <c r="N7" s="9"/>
      <c r="O7" s="6"/>
      <c r="P7" s="6"/>
      <c r="Q7" s="6"/>
      <c r="R7" s="6"/>
      <c r="S7" s="6"/>
      <c r="T7" s="6"/>
    </row>
    <row r="8" spans="1:26" s="16" customFormat="1" ht="57.75" customHeight="1">
      <c r="A8" s="90" t="s">
        <v>5</v>
      </c>
      <c r="B8" s="91"/>
      <c r="C8" s="121" t="s">
        <v>28</v>
      </c>
      <c r="D8" s="121" t="s">
        <v>7</v>
      </c>
      <c r="E8" s="84" t="s">
        <v>8</v>
      </c>
      <c r="F8" s="85"/>
      <c r="G8" s="85"/>
      <c r="H8" s="85"/>
      <c r="I8" s="85"/>
      <c r="J8" s="85"/>
      <c r="K8" s="85"/>
      <c r="L8" s="121" t="s">
        <v>29</v>
      </c>
      <c r="M8" s="121" t="s">
        <v>30</v>
      </c>
      <c r="N8" s="121" t="s">
        <v>11</v>
      </c>
      <c r="O8" s="14"/>
      <c r="P8" s="15"/>
      <c r="Q8" s="133" t="s">
        <v>12</v>
      </c>
      <c r="R8" s="133" t="s">
        <v>13</v>
      </c>
      <c r="S8" s="112" t="s">
        <v>14</v>
      </c>
      <c r="T8" s="138" t="s">
        <v>15</v>
      </c>
      <c r="U8" s="77" t="s">
        <v>16</v>
      </c>
    </row>
    <row r="9" spans="1:26" s="22" customFormat="1" ht="38.25" customHeight="1">
      <c r="A9" s="92"/>
      <c r="B9" s="93"/>
      <c r="C9" s="122"/>
      <c r="D9" s="122"/>
      <c r="E9" s="18">
        <v>3</v>
      </c>
      <c r="F9" s="18">
        <v>4</v>
      </c>
      <c r="G9" s="19">
        <v>5</v>
      </c>
      <c r="H9" s="19">
        <v>6</v>
      </c>
      <c r="I9" s="19">
        <v>8</v>
      </c>
      <c r="J9" s="19">
        <v>9</v>
      </c>
      <c r="K9" s="19">
        <v>10</v>
      </c>
      <c r="L9" s="122"/>
      <c r="M9" s="122"/>
      <c r="N9" s="122"/>
      <c r="O9" s="20"/>
      <c r="P9" s="21"/>
      <c r="Q9" s="133"/>
      <c r="R9" s="133"/>
      <c r="S9" s="113"/>
      <c r="T9" s="139"/>
      <c r="U9" s="78"/>
    </row>
    <row r="10" spans="1:26" s="17" customFormat="1" ht="45" customHeight="1">
      <c r="A10" s="140" t="s">
        <v>45</v>
      </c>
      <c r="B10" s="146"/>
      <c r="C10" s="50" t="s">
        <v>46</v>
      </c>
      <c r="D10" s="144">
        <v>41</v>
      </c>
      <c r="E10" s="23">
        <v>2</v>
      </c>
      <c r="F10" s="49">
        <v>2</v>
      </c>
      <c r="G10" s="49">
        <v>2</v>
      </c>
      <c r="H10" s="49">
        <v>2</v>
      </c>
      <c r="I10" s="49">
        <v>1</v>
      </c>
      <c r="J10" s="49">
        <v>1</v>
      </c>
      <c r="K10" s="49">
        <v>1</v>
      </c>
      <c r="L10" s="86">
        <v>11</v>
      </c>
      <c r="M10" s="86">
        <v>66</v>
      </c>
      <c r="N10" s="86">
        <f>D10*M10</f>
        <v>2706</v>
      </c>
      <c r="O10" s="24"/>
      <c r="P10" s="15"/>
      <c r="Q10" s="45"/>
      <c r="R10" s="45">
        <f t="shared" ref="R10:R21" si="0">D10*Q10</f>
        <v>0</v>
      </c>
      <c r="S10" s="45"/>
      <c r="T10" s="45">
        <f t="shared" ref="T10:T21" si="1">D10*S10</f>
        <v>0</v>
      </c>
      <c r="U10" s="136" t="s">
        <v>33</v>
      </c>
    </row>
    <row r="11" spans="1:26" s="17" customFormat="1" ht="45" customHeight="1">
      <c r="A11" s="147"/>
      <c r="B11" s="148"/>
      <c r="C11" s="51" t="s">
        <v>40</v>
      </c>
      <c r="D11" s="145"/>
      <c r="E11" s="23">
        <v>2</v>
      </c>
      <c r="F11" s="49">
        <v>2</v>
      </c>
      <c r="G11" s="49">
        <v>2</v>
      </c>
      <c r="H11" s="49">
        <v>2</v>
      </c>
      <c r="I11" s="49">
        <v>1</v>
      </c>
      <c r="J11" s="49">
        <v>1</v>
      </c>
      <c r="K11" s="49">
        <v>1</v>
      </c>
      <c r="L11" s="87"/>
      <c r="M11" s="87"/>
      <c r="N11" s="87"/>
      <c r="O11" s="25"/>
      <c r="P11" s="15"/>
      <c r="Q11" s="45"/>
      <c r="R11" s="45">
        <f t="shared" si="0"/>
        <v>0</v>
      </c>
      <c r="S11" s="45"/>
      <c r="T11" s="45">
        <f t="shared" si="1"/>
        <v>0</v>
      </c>
      <c r="U11" s="137"/>
    </row>
    <row r="12" spans="1:26" s="17" customFormat="1" ht="45" customHeight="1">
      <c r="A12" s="140" t="s">
        <v>47</v>
      </c>
      <c r="B12" s="146"/>
      <c r="C12" s="50" t="s">
        <v>46</v>
      </c>
      <c r="D12" s="144">
        <v>3</v>
      </c>
      <c r="E12" s="23">
        <v>2</v>
      </c>
      <c r="F12" s="49">
        <v>2</v>
      </c>
      <c r="G12" s="49">
        <v>2</v>
      </c>
      <c r="H12" s="49">
        <v>2</v>
      </c>
      <c r="I12" s="49">
        <v>1</v>
      </c>
      <c r="J12" s="49">
        <v>1</v>
      </c>
      <c r="K12" s="49">
        <v>1</v>
      </c>
      <c r="L12" s="86">
        <v>11</v>
      </c>
      <c r="M12" s="86">
        <v>66</v>
      </c>
      <c r="N12" s="86">
        <f>D12*M12</f>
        <v>198</v>
      </c>
      <c r="O12" s="24"/>
      <c r="P12" s="15"/>
      <c r="Q12" s="45"/>
      <c r="R12" s="45">
        <f t="shared" si="0"/>
        <v>0</v>
      </c>
      <c r="S12" s="45"/>
      <c r="T12" s="45">
        <f t="shared" si="1"/>
        <v>0</v>
      </c>
      <c r="U12" s="137"/>
    </row>
    <row r="13" spans="1:26" s="17" customFormat="1" ht="45" customHeight="1">
      <c r="A13" s="147"/>
      <c r="B13" s="148"/>
      <c r="C13" s="51" t="s">
        <v>40</v>
      </c>
      <c r="D13" s="145"/>
      <c r="E13" s="23">
        <v>3</v>
      </c>
      <c r="F13" s="49">
        <v>2</v>
      </c>
      <c r="G13" s="49">
        <v>2</v>
      </c>
      <c r="H13" s="49">
        <v>2</v>
      </c>
      <c r="I13" s="49">
        <v>1</v>
      </c>
      <c r="J13" s="49">
        <v>0</v>
      </c>
      <c r="K13" s="49">
        <v>1</v>
      </c>
      <c r="L13" s="87"/>
      <c r="M13" s="87"/>
      <c r="N13" s="87"/>
      <c r="O13" s="25"/>
      <c r="P13" s="15"/>
      <c r="Q13" s="45"/>
      <c r="R13" s="45">
        <f t="shared" si="0"/>
        <v>0</v>
      </c>
      <c r="S13" s="45"/>
      <c r="T13" s="45">
        <f t="shared" si="1"/>
        <v>0</v>
      </c>
      <c r="U13" s="137"/>
    </row>
    <row r="14" spans="1:26" s="17" customFormat="1" ht="45" customHeight="1">
      <c r="A14" s="140" t="s">
        <v>48</v>
      </c>
      <c r="B14" s="146"/>
      <c r="C14" s="50" t="s">
        <v>46</v>
      </c>
      <c r="D14" s="144">
        <v>1</v>
      </c>
      <c r="E14" s="23">
        <v>2</v>
      </c>
      <c r="F14" s="49">
        <v>2</v>
      </c>
      <c r="G14" s="49">
        <v>2</v>
      </c>
      <c r="H14" s="49">
        <v>2</v>
      </c>
      <c r="I14" s="49">
        <v>1</v>
      </c>
      <c r="J14" s="49">
        <v>1</v>
      </c>
      <c r="K14" s="49">
        <v>1</v>
      </c>
      <c r="L14" s="86">
        <v>11</v>
      </c>
      <c r="M14" s="86">
        <v>66</v>
      </c>
      <c r="N14" s="86">
        <f>D14*M14</f>
        <v>66</v>
      </c>
      <c r="O14" s="24"/>
      <c r="P14" s="15"/>
      <c r="Q14" s="45"/>
      <c r="R14" s="45">
        <f t="shared" si="0"/>
        <v>0</v>
      </c>
      <c r="S14" s="45"/>
      <c r="T14" s="45">
        <f t="shared" si="1"/>
        <v>0</v>
      </c>
      <c r="U14" s="137"/>
    </row>
    <row r="15" spans="1:26" s="17" customFormat="1" ht="45" customHeight="1">
      <c r="A15" s="147"/>
      <c r="B15" s="148"/>
      <c r="C15" s="51" t="s">
        <v>40</v>
      </c>
      <c r="D15" s="145"/>
      <c r="E15" s="23">
        <v>2</v>
      </c>
      <c r="F15" s="49">
        <v>2</v>
      </c>
      <c r="G15" s="49">
        <v>6</v>
      </c>
      <c r="H15" s="49">
        <v>1</v>
      </c>
      <c r="I15" s="49">
        <v>0</v>
      </c>
      <c r="J15" s="49">
        <v>0</v>
      </c>
      <c r="K15" s="49">
        <v>0</v>
      </c>
      <c r="L15" s="87"/>
      <c r="M15" s="87"/>
      <c r="N15" s="87"/>
      <c r="O15" s="25"/>
      <c r="P15" s="15"/>
      <c r="Q15" s="45"/>
      <c r="R15" s="45">
        <f t="shared" si="0"/>
        <v>0</v>
      </c>
      <c r="S15" s="45"/>
      <c r="T15" s="45">
        <f t="shared" si="1"/>
        <v>0</v>
      </c>
      <c r="U15" s="137"/>
    </row>
    <row r="16" spans="1:26" s="17" customFormat="1" ht="45" customHeight="1">
      <c r="A16" s="140" t="s">
        <v>49</v>
      </c>
      <c r="B16" s="146"/>
      <c r="C16" s="50" t="s">
        <v>46</v>
      </c>
      <c r="D16" s="144">
        <v>1</v>
      </c>
      <c r="E16" s="23">
        <v>2</v>
      </c>
      <c r="F16" s="49">
        <v>2</v>
      </c>
      <c r="G16" s="49">
        <v>2</v>
      </c>
      <c r="H16" s="49">
        <v>2</v>
      </c>
      <c r="I16" s="49">
        <v>1</v>
      </c>
      <c r="J16" s="49">
        <v>1</v>
      </c>
      <c r="K16" s="49">
        <v>1</v>
      </c>
      <c r="L16" s="86">
        <v>11</v>
      </c>
      <c r="M16" s="86">
        <v>65</v>
      </c>
      <c r="N16" s="86">
        <f>D16*M16</f>
        <v>65</v>
      </c>
      <c r="O16" s="24"/>
      <c r="P16" s="15"/>
      <c r="Q16" s="45"/>
      <c r="R16" s="45">
        <f t="shared" si="0"/>
        <v>0</v>
      </c>
      <c r="S16" s="45"/>
      <c r="T16" s="45">
        <f t="shared" si="1"/>
        <v>0</v>
      </c>
      <c r="U16" s="137"/>
    </row>
    <row r="17" spans="1:24" s="17" customFormat="1" ht="45" customHeight="1">
      <c r="A17" s="147"/>
      <c r="B17" s="148"/>
      <c r="C17" s="51" t="s">
        <v>40</v>
      </c>
      <c r="D17" s="145"/>
      <c r="E17" s="23">
        <v>4</v>
      </c>
      <c r="F17" s="49">
        <v>3</v>
      </c>
      <c r="G17" s="49">
        <v>2</v>
      </c>
      <c r="H17" s="49">
        <v>1</v>
      </c>
      <c r="I17" s="49">
        <v>0</v>
      </c>
      <c r="J17" s="49">
        <v>0</v>
      </c>
      <c r="K17" s="49">
        <v>0</v>
      </c>
      <c r="L17" s="87"/>
      <c r="M17" s="87"/>
      <c r="N17" s="87"/>
      <c r="O17" s="25"/>
      <c r="P17" s="15"/>
      <c r="Q17" s="45"/>
      <c r="R17" s="45">
        <f t="shared" si="0"/>
        <v>0</v>
      </c>
      <c r="S17" s="45"/>
      <c r="T17" s="45">
        <f t="shared" si="1"/>
        <v>0</v>
      </c>
      <c r="U17" s="137"/>
    </row>
    <row r="18" spans="1:24" s="17" customFormat="1" ht="45" customHeight="1">
      <c r="A18" s="140" t="s">
        <v>50</v>
      </c>
      <c r="B18" s="146"/>
      <c r="C18" s="50" t="s">
        <v>46</v>
      </c>
      <c r="D18" s="144">
        <v>2</v>
      </c>
      <c r="E18" s="23">
        <v>2</v>
      </c>
      <c r="F18" s="49">
        <v>2</v>
      </c>
      <c r="G18" s="49">
        <v>2</v>
      </c>
      <c r="H18" s="49">
        <v>2</v>
      </c>
      <c r="I18" s="49">
        <v>1</v>
      </c>
      <c r="J18" s="49">
        <v>1</v>
      </c>
      <c r="K18" s="49">
        <v>1</v>
      </c>
      <c r="L18" s="86">
        <v>11</v>
      </c>
      <c r="M18" s="86">
        <v>66</v>
      </c>
      <c r="N18" s="86">
        <f>D18*M18</f>
        <v>132</v>
      </c>
      <c r="O18" s="24"/>
      <c r="P18" s="15"/>
      <c r="Q18" s="45"/>
      <c r="R18" s="45">
        <f t="shared" si="0"/>
        <v>0</v>
      </c>
      <c r="S18" s="45"/>
      <c r="T18" s="45">
        <f t="shared" si="1"/>
        <v>0</v>
      </c>
      <c r="U18" s="137"/>
    </row>
    <row r="19" spans="1:24" s="17" customFormat="1" ht="45" customHeight="1">
      <c r="A19" s="147"/>
      <c r="B19" s="148"/>
      <c r="C19" s="51" t="s">
        <v>40</v>
      </c>
      <c r="D19" s="145"/>
      <c r="E19" s="23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87"/>
      <c r="M19" s="87"/>
      <c r="N19" s="87"/>
      <c r="O19" s="25"/>
      <c r="P19" s="15"/>
      <c r="Q19" s="45"/>
      <c r="R19" s="45">
        <f t="shared" si="0"/>
        <v>0</v>
      </c>
      <c r="S19" s="45"/>
      <c r="T19" s="45">
        <f t="shared" si="1"/>
        <v>0</v>
      </c>
      <c r="U19" s="137"/>
    </row>
    <row r="20" spans="1:24" s="17" customFormat="1" ht="45" customHeight="1">
      <c r="A20" s="140" t="s">
        <v>51</v>
      </c>
      <c r="B20" s="146"/>
      <c r="C20" s="50" t="s">
        <v>46</v>
      </c>
      <c r="D20" s="144">
        <v>1</v>
      </c>
      <c r="E20" s="23"/>
      <c r="F20" s="49"/>
      <c r="G20" s="49"/>
      <c r="H20" s="49"/>
      <c r="I20" s="49"/>
      <c r="J20" s="49"/>
      <c r="K20" s="49"/>
      <c r="L20" s="86">
        <v>11</v>
      </c>
      <c r="M20" s="86">
        <v>66</v>
      </c>
      <c r="N20" s="86">
        <f>D20*M20</f>
        <v>66</v>
      </c>
      <c r="O20" s="24"/>
      <c r="P20" s="15"/>
      <c r="Q20" s="45"/>
      <c r="R20" s="45">
        <f t="shared" si="0"/>
        <v>0</v>
      </c>
      <c r="S20" s="45"/>
      <c r="T20" s="45">
        <f t="shared" si="1"/>
        <v>0</v>
      </c>
      <c r="U20" s="137"/>
    </row>
    <row r="21" spans="1:24" s="17" customFormat="1" ht="45" customHeight="1">
      <c r="A21" s="147"/>
      <c r="B21" s="148"/>
      <c r="C21" s="51" t="s">
        <v>40</v>
      </c>
      <c r="D21" s="145"/>
      <c r="E21" s="23">
        <v>7</v>
      </c>
      <c r="F21" s="49">
        <v>1</v>
      </c>
      <c r="G21" s="49">
        <v>3</v>
      </c>
      <c r="H21" s="49"/>
      <c r="I21" s="49"/>
      <c r="J21" s="49"/>
      <c r="K21" s="49"/>
      <c r="L21" s="87"/>
      <c r="M21" s="87"/>
      <c r="N21" s="87"/>
      <c r="O21" s="25"/>
      <c r="P21" s="15"/>
      <c r="Q21" s="45"/>
      <c r="R21" s="45">
        <f t="shared" si="0"/>
        <v>0</v>
      </c>
      <c r="S21" s="45"/>
      <c r="T21" s="45">
        <f t="shared" si="1"/>
        <v>0</v>
      </c>
      <c r="U21" s="137"/>
    </row>
    <row r="22" spans="1:24" s="29" customFormat="1" ht="45" customHeight="1">
      <c r="A22" s="81" t="s">
        <v>24</v>
      </c>
      <c r="B22" s="82"/>
      <c r="C22" s="83"/>
      <c r="D22" s="65">
        <f>SUM(D10:D21)</f>
        <v>49</v>
      </c>
      <c r="E22" s="68"/>
      <c r="F22" s="68"/>
      <c r="G22" s="68"/>
      <c r="H22" s="68"/>
      <c r="I22" s="68"/>
      <c r="J22" s="68"/>
      <c r="K22" s="68"/>
      <c r="L22" s="68"/>
      <c r="M22" s="68"/>
      <c r="N22" s="68">
        <f>SUM(N10:N21)</f>
        <v>3233</v>
      </c>
      <c r="O22" s="26"/>
      <c r="P22" s="27"/>
      <c r="Q22" s="27"/>
      <c r="R22" s="68">
        <f>SUM(R10:R21)</f>
        <v>0</v>
      </c>
      <c r="S22" s="27"/>
      <c r="T22" s="68">
        <f>SUM(T10:T21)</f>
        <v>0</v>
      </c>
      <c r="U22" s="28"/>
    </row>
    <row r="23" spans="1:24" s="32" customFormat="1" ht="24.75" customHeigh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30"/>
      <c r="P23" s="30"/>
      <c r="Q23" s="30"/>
      <c r="R23" s="30"/>
      <c r="S23" s="30"/>
      <c r="T23" s="30"/>
      <c r="U23" s="31"/>
    </row>
    <row r="24" spans="1:24" s="32" customFormat="1" ht="24.75" customHeigh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s="32" customFormat="1" ht="41.25" customHeight="1">
      <c r="A25" s="35" t="s">
        <v>52</v>
      </c>
      <c r="B25" s="36"/>
      <c r="C25" s="37">
        <f>D22</f>
        <v>49</v>
      </c>
      <c r="D25" s="37" t="s">
        <v>53</v>
      </c>
      <c r="E25" s="8"/>
      <c r="I25" s="33"/>
      <c r="J25" s="33"/>
      <c r="K25" s="33"/>
      <c r="L25" s="38"/>
      <c r="M25" s="38"/>
      <c r="N25" s="38"/>
      <c r="O25" s="34"/>
      <c r="P25" s="34"/>
      <c r="Q25" s="34"/>
      <c r="R25" s="34"/>
      <c r="S25" s="34"/>
      <c r="T25" s="34"/>
    </row>
    <row r="26" spans="1:24" s="34" customFormat="1" ht="32.25" customHeight="1">
      <c r="A26" s="149" t="s">
        <v>54</v>
      </c>
      <c r="B26" s="150"/>
      <c r="C26" s="39"/>
      <c r="D26" s="40">
        <v>0.93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24" s="34" customFormat="1" ht="37.5" customHeight="1">
      <c r="A27" s="41"/>
      <c r="B27" s="39"/>
      <c r="C27" s="39"/>
      <c r="D27" s="42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24" s="34" customFormat="1" ht="15">
      <c r="A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"/>
      <c r="P28" s="2"/>
      <c r="Q28" s="2"/>
      <c r="R28" s="2"/>
      <c r="S28" s="2"/>
      <c r="T28" s="2"/>
    </row>
    <row r="29" spans="1:24"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34"/>
      <c r="Q29" s="34"/>
      <c r="R29" s="34"/>
      <c r="S29" s="34"/>
      <c r="T29" s="34"/>
      <c r="U29" s="34"/>
    </row>
  </sheetData>
  <mergeCells count="51">
    <mergeCell ref="N20:N21"/>
    <mergeCell ref="A23:N23"/>
    <mergeCell ref="M18:M19"/>
    <mergeCell ref="N18:N19"/>
    <mergeCell ref="A26:B26"/>
    <mergeCell ref="A16:B17"/>
    <mergeCell ref="D16:D17"/>
    <mergeCell ref="L16:L17"/>
    <mergeCell ref="A18:B19"/>
    <mergeCell ref="D18:D19"/>
    <mergeCell ref="L18:L19"/>
    <mergeCell ref="A22:C22"/>
    <mergeCell ref="A20:B21"/>
    <mergeCell ref="D20:D21"/>
    <mergeCell ref="L20:L21"/>
    <mergeCell ref="U10:U21"/>
    <mergeCell ref="A12:B13"/>
    <mergeCell ref="Q8:Q9"/>
    <mergeCell ref="R8:R9"/>
    <mergeCell ref="M12:M13"/>
    <mergeCell ref="N12:N13"/>
    <mergeCell ref="A14:B15"/>
    <mergeCell ref="D14:D15"/>
    <mergeCell ref="L14:L15"/>
    <mergeCell ref="D12:D13"/>
    <mergeCell ref="L12:L13"/>
    <mergeCell ref="M14:M15"/>
    <mergeCell ref="N14:N15"/>
    <mergeCell ref="M16:M17"/>
    <mergeCell ref="N16:N17"/>
    <mergeCell ref="M20:M21"/>
    <mergeCell ref="A10:B11"/>
    <mergeCell ref="D10:D11"/>
    <mergeCell ref="L10:L11"/>
    <mergeCell ref="M10:M11"/>
    <mergeCell ref="N10:N11"/>
    <mergeCell ref="W1:W2"/>
    <mergeCell ref="X1:X2"/>
    <mergeCell ref="A7:B7"/>
    <mergeCell ref="A8:B9"/>
    <mergeCell ref="C8:C9"/>
    <mergeCell ref="D8:D9"/>
    <mergeCell ref="U1:U2"/>
    <mergeCell ref="V1:V2"/>
    <mergeCell ref="S8:S9"/>
    <mergeCell ref="T8:T9"/>
    <mergeCell ref="E8:K8"/>
    <mergeCell ref="L8:L9"/>
    <mergeCell ref="M8:M9"/>
    <mergeCell ref="N8:N9"/>
    <mergeCell ref="U8:U9"/>
  </mergeCells>
  <phoneticPr fontId="0" type="noConversion"/>
  <pageMargins left="0.7" right="0.7" top="0.75" bottom="0.75" header="0.3" footer="0.3"/>
  <pageSetup scale="4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/>
  <sheetData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Z25"/>
  <sheetViews>
    <sheetView tabSelected="1" zoomScale="55" zoomScaleNormal="55" workbookViewId="0">
      <selection activeCell="L15" sqref="L15:L17"/>
    </sheetView>
  </sheetViews>
  <sheetFormatPr defaultRowHeight="17.25"/>
  <cols>
    <col min="1" max="2" width="16.33203125" customWidth="1"/>
    <col min="3" max="3" width="24" customWidth="1"/>
    <col min="4" max="4" width="14.44140625" customWidth="1"/>
    <col min="5" max="6" width="15" style="44" customWidth="1"/>
    <col min="7" max="11" width="14.44140625" style="44" customWidth="1"/>
    <col min="12" max="14" width="16.88671875" style="44" customWidth="1"/>
    <col min="15" max="15" width="5.77734375" style="2" hidden="1" customWidth="1"/>
    <col min="16" max="16" width="4.77734375" style="2" hidden="1" customWidth="1"/>
    <col min="17" max="20" width="10.21875" style="2" customWidth="1"/>
    <col min="21" max="21" width="24.44140625" style="2" customWidth="1"/>
  </cols>
  <sheetData>
    <row r="1" spans="1:26" s="2" customFormat="1" ht="5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5"/>
      <c r="M1" s="55"/>
      <c r="N1" s="55"/>
      <c r="O1" s="1"/>
      <c r="P1" s="1"/>
      <c r="Q1" s="1"/>
      <c r="R1" s="1"/>
      <c r="S1" s="1"/>
      <c r="T1" s="46"/>
      <c r="U1" s="74"/>
      <c r="V1" s="74"/>
      <c r="W1" s="74"/>
      <c r="X1" s="74"/>
      <c r="Y1" s="34"/>
      <c r="Z1" s="34"/>
    </row>
    <row r="2" spans="1:26" s="4" customFormat="1" ht="30" customHeight="1">
      <c r="A2" s="52"/>
      <c r="B2" s="3"/>
      <c r="C2" s="3"/>
      <c r="D2" s="3"/>
      <c r="E2" s="3"/>
      <c r="F2" s="3"/>
      <c r="G2" s="3"/>
      <c r="H2" s="3"/>
      <c r="I2" s="3"/>
      <c r="J2" s="3"/>
      <c r="K2" s="3"/>
      <c r="L2" s="56"/>
      <c r="M2" s="56"/>
      <c r="N2" s="56"/>
      <c r="O2" s="3"/>
      <c r="P2" s="3"/>
      <c r="Q2" s="3"/>
      <c r="R2" s="3"/>
      <c r="S2" s="3"/>
      <c r="T2" s="47"/>
      <c r="U2" s="74"/>
      <c r="V2" s="74"/>
      <c r="W2" s="74"/>
      <c r="X2" s="74"/>
    </row>
    <row r="3" spans="1:26" s="4" customFormat="1" ht="30" customHeight="1">
      <c r="A3" s="52"/>
      <c r="B3" s="3"/>
      <c r="C3" s="3"/>
      <c r="D3" s="3"/>
      <c r="E3" s="3"/>
      <c r="F3" s="3"/>
      <c r="G3" s="3"/>
      <c r="H3" s="3"/>
      <c r="I3" s="3"/>
      <c r="J3" s="3"/>
      <c r="K3" s="3"/>
      <c r="L3" s="56"/>
      <c r="M3" s="56"/>
      <c r="N3" s="56"/>
      <c r="O3" s="3"/>
      <c r="P3" s="3"/>
      <c r="Q3" s="3"/>
      <c r="R3" s="3"/>
      <c r="S3" s="3"/>
      <c r="T3" s="47"/>
      <c r="U3" s="69"/>
      <c r="V3" s="69"/>
      <c r="W3" s="69"/>
      <c r="X3" s="69"/>
    </row>
    <row r="4" spans="1:26" s="4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7"/>
      <c r="M4" s="57"/>
      <c r="N4" s="57"/>
      <c r="O4" s="6"/>
      <c r="P4" s="6"/>
      <c r="Q4" s="6"/>
      <c r="R4" s="6"/>
      <c r="S4" s="6"/>
      <c r="T4" s="6"/>
    </row>
    <row r="5" spans="1:26" s="4" customFormat="1" ht="38.25" customHeight="1">
      <c r="A5" s="72" t="s">
        <v>55</v>
      </c>
      <c r="B5" s="72"/>
      <c r="C5" s="7"/>
      <c r="D5" s="8"/>
      <c r="E5" s="8"/>
      <c r="F5" s="8"/>
      <c r="G5" s="8"/>
      <c r="H5" s="9"/>
      <c r="I5" s="9"/>
      <c r="J5" s="9"/>
      <c r="K5" s="9"/>
      <c r="L5" s="9"/>
      <c r="M5" s="9"/>
      <c r="N5" s="8" t="s">
        <v>0</v>
      </c>
      <c r="O5" s="6"/>
      <c r="P5" s="6"/>
      <c r="Q5" s="6"/>
      <c r="R5" s="6"/>
      <c r="S5" s="6"/>
      <c r="T5" s="6"/>
    </row>
    <row r="6" spans="1:26" s="4" customFormat="1" ht="38.25" customHeight="1">
      <c r="A6" s="72" t="s">
        <v>56</v>
      </c>
      <c r="B6" s="10"/>
      <c r="C6" s="72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O6" s="6"/>
      <c r="P6" s="6"/>
      <c r="Q6" s="6"/>
      <c r="R6" s="6"/>
      <c r="S6" s="6"/>
      <c r="T6" s="6"/>
    </row>
    <row r="7" spans="1:26" s="4" customFormat="1" ht="38.25" customHeight="1">
      <c r="A7" s="75" t="s">
        <v>3</v>
      </c>
      <c r="B7" s="75"/>
      <c r="C7" s="8">
        <f>N18</f>
        <v>912</v>
      </c>
      <c r="D7" s="72" t="s">
        <v>27</v>
      </c>
      <c r="E7" s="72"/>
      <c r="F7" s="8"/>
      <c r="G7" s="12"/>
      <c r="H7" s="13"/>
      <c r="I7" s="13"/>
      <c r="J7" s="13"/>
      <c r="K7" s="13"/>
      <c r="L7" s="9"/>
      <c r="M7" s="9"/>
      <c r="N7" s="9"/>
      <c r="O7" s="6"/>
      <c r="P7" s="6"/>
      <c r="Q7" s="6"/>
      <c r="R7" s="6"/>
      <c r="S7" s="6"/>
      <c r="T7" s="6"/>
    </row>
    <row r="8" spans="1:26" s="16" customFormat="1" ht="57.75" customHeight="1">
      <c r="A8" s="90" t="s">
        <v>5</v>
      </c>
      <c r="B8" s="91"/>
      <c r="C8" s="121" t="s">
        <v>28</v>
      </c>
      <c r="D8" s="121" t="s">
        <v>7</v>
      </c>
      <c r="E8" s="84" t="s">
        <v>8</v>
      </c>
      <c r="F8" s="85"/>
      <c r="G8" s="85"/>
      <c r="H8" s="85"/>
      <c r="I8" s="85"/>
      <c r="J8" s="85"/>
      <c r="K8" s="85"/>
      <c r="L8" s="121" t="s">
        <v>29</v>
      </c>
      <c r="M8" s="121" t="s">
        <v>30</v>
      </c>
      <c r="N8" s="121" t="s">
        <v>11</v>
      </c>
      <c r="O8" s="14"/>
      <c r="P8" s="15"/>
      <c r="Q8" s="133" t="s">
        <v>12</v>
      </c>
      <c r="R8" s="133" t="s">
        <v>13</v>
      </c>
      <c r="S8" s="112" t="s">
        <v>14</v>
      </c>
      <c r="T8" s="138" t="s">
        <v>15</v>
      </c>
      <c r="U8" s="77" t="s">
        <v>16</v>
      </c>
    </row>
    <row r="9" spans="1:26" s="22" customFormat="1" ht="38.25" customHeight="1">
      <c r="A9" s="92"/>
      <c r="B9" s="93"/>
      <c r="C9" s="122"/>
      <c r="D9" s="122"/>
      <c r="E9" s="18">
        <v>2</v>
      </c>
      <c r="F9" s="18">
        <v>4</v>
      </c>
      <c r="G9" s="19">
        <v>6</v>
      </c>
      <c r="H9" s="19">
        <v>8</v>
      </c>
      <c r="I9" s="19">
        <v>10</v>
      </c>
      <c r="J9" s="19">
        <v>12</v>
      </c>
      <c r="K9" s="19"/>
      <c r="L9" s="122"/>
      <c r="M9" s="122"/>
      <c r="N9" s="122"/>
      <c r="O9" s="20"/>
      <c r="P9" s="21"/>
      <c r="Q9" s="133"/>
      <c r="R9" s="133"/>
      <c r="S9" s="113"/>
      <c r="T9" s="139"/>
      <c r="U9" s="78"/>
    </row>
    <row r="10" spans="1:26" s="17" customFormat="1" ht="45" customHeight="1">
      <c r="A10" s="134" t="s">
        <v>57</v>
      </c>
      <c r="B10" s="135"/>
      <c r="C10" s="128" t="s">
        <v>58</v>
      </c>
      <c r="D10" s="53">
        <v>8</v>
      </c>
      <c r="E10" s="23">
        <v>2</v>
      </c>
      <c r="F10" s="49">
        <v>2</v>
      </c>
      <c r="G10" s="49">
        <v>2</v>
      </c>
      <c r="H10" s="49">
        <v>2</v>
      </c>
      <c r="I10" s="49">
        <v>2</v>
      </c>
      <c r="J10" s="49">
        <v>2</v>
      </c>
      <c r="K10" s="49"/>
      <c r="L10" s="68">
        <v>12</v>
      </c>
      <c r="M10" s="68">
        <f>L10*4</f>
        <v>48</v>
      </c>
      <c r="N10" s="68">
        <f>D10*M10</f>
        <v>384</v>
      </c>
      <c r="O10" s="24"/>
      <c r="P10" s="15"/>
      <c r="Q10" s="45"/>
      <c r="R10" s="45">
        <f>D10*Q10</f>
        <v>0</v>
      </c>
      <c r="S10" s="45"/>
      <c r="T10" s="45">
        <f>D10*S10</f>
        <v>0</v>
      </c>
      <c r="U10" s="136" t="s">
        <v>19</v>
      </c>
    </row>
    <row r="11" spans="1:26" s="17" customFormat="1" ht="45" customHeight="1">
      <c r="A11" s="134" t="s">
        <v>59</v>
      </c>
      <c r="B11" s="135"/>
      <c r="C11" s="129"/>
      <c r="D11" s="53">
        <v>1</v>
      </c>
      <c r="E11" s="23">
        <v>4</v>
      </c>
      <c r="F11" s="49">
        <v>8</v>
      </c>
      <c r="G11" s="49">
        <v>10</v>
      </c>
      <c r="H11" s="49">
        <v>8</v>
      </c>
      <c r="I11" s="49">
        <v>8</v>
      </c>
      <c r="J11" s="49">
        <v>10</v>
      </c>
      <c r="K11" s="49"/>
      <c r="L11" s="68">
        <v>12</v>
      </c>
      <c r="M11" s="68">
        <f>L11*4</f>
        <v>48</v>
      </c>
      <c r="N11" s="68">
        <f>D11*M11</f>
        <v>48</v>
      </c>
      <c r="O11" s="24"/>
      <c r="P11" s="15"/>
      <c r="Q11" s="45"/>
      <c r="R11" s="45">
        <f t="shared" ref="R11:R16" si="0">D11*Q11</f>
        <v>0</v>
      </c>
      <c r="S11" s="45"/>
      <c r="T11" s="45">
        <f t="shared" ref="T11:T16" si="1">D11*S11</f>
        <v>0</v>
      </c>
      <c r="U11" s="137"/>
    </row>
    <row r="12" spans="1:26" s="17" customFormat="1" ht="45" customHeight="1">
      <c r="A12" s="134" t="s">
        <v>60</v>
      </c>
      <c r="B12" s="135"/>
      <c r="C12" s="50" t="s">
        <v>61</v>
      </c>
      <c r="D12" s="53">
        <v>5</v>
      </c>
      <c r="E12" s="23">
        <v>2</v>
      </c>
      <c r="F12" s="49">
        <v>2</v>
      </c>
      <c r="G12" s="49">
        <v>2</v>
      </c>
      <c r="H12" s="49">
        <v>2</v>
      </c>
      <c r="I12" s="49">
        <v>2</v>
      </c>
      <c r="J12" s="49">
        <v>2</v>
      </c>
      <c r="K12" s="49"/>
      <c r="L12" s="68">
        <v>12</v>
      </c>
      <c r="M12" s="68">
        <f>L12*4</f>
        <v>48</v>
      </c>
      <c r="N12" s="68">
        <f>D12*M12</f>
        <v>240</v>
      </c>
      <c r="O12" s="24"/>
      <c r="P12" s="15"/>
      <c r="Q12" s="45"/>
      <c r="R12" s="45">
        <f t="shared" si="0"/>
        <v>0</v>
      </c>
      <c r="S12" s="45"/>
      <c r="T12" s="45">
        <f t="shared" si="1"/>
        <v>0</v>
      </c>
      <c r="U12" s="137"/>
    </row>
    <row r="13" spans="1:26" s="17" customFormat="1" ht="45" customHeight="1">
      <c r="A13" s="134" t="s">
        <v>62</v>
      </c>
      <c r="B13" s="135"/>
      <c r="C13" s="50" t="s">
        <v>40</v>
      </c>
      <c r="D13" s="53">
        <v>3</v>
      </c>
      <c r="E13" s="23">
        <v>2</v>
      </c>
      <c r="F13" s="49">
        <v>2</v>
      </c>
      <c r="G13" s="49">
        <v>2</v>
      </c>
      <c r="H13" s="49">
        <v>2</v>
      </c>
      <c r="I13" s="49">
        <v>2</v>
      </c>
      <c r="J13" s="49">
        <v>2</v>
      </c>
      <c r="K13" s="49"/>
      <c r="L13" s="68">
        <v>12</v>
      </c>
      <c r="M13" s="68">
        <f>L13*4</f>
        <v>48</v>
      </c>
      <c r="N13" s="68">
        <f>D13*M13</f>
        <v>144</v>
      </c>
      <c r="O13" s="24"/>
      <c r="P13" s="15"/>
      <c r="Q13" s="45"/>
      <c r="R13" s="45">
        <f t="shared" si="0"/>
        <v>0</v>
      </c>
      <c r="S13" s="45"/>
      <c r="T13" s="45">
        <f t="shared" si="1"/>
        <v>0</v>
      </c>
      <c r="U13" s="137"/>
    </row>
    <row r="14" spans="1:26" s="17" customFormat="1" ht="45" customHeight="1">
      <c r="A14" s="134" t="s">
        <v>63</v>
      </c>
      <c r="B14" s="135"/>
      <c r="C14" s="50" t="s">
        <v>64</v>
      </c>
      <c r="D14" s="53">
        <v>1</v>
      </c>
      <c r="E14" s="23">
        <v>6</v>
      </c>
      <c r="F14" s="49">
        <v>9</v>
      </c>
      <c r="G14" s="49">
        <v>8</v>
      </c>
      <c r="H14" s="49">
        <v>8</v>
      </c>
      <c r="I14" s="49">
        <v>9</v>
      </c>
      <c r="J14" s="49">
        <v>8</v>
      </c>
      <c r="K14" s="49"/>
      <c r="L14" s="68">
        <v>12</v>
      </c>
      <c r="M14" s="68">
        <f>L14*4</f>
        <v>48</v>
      </c>
      <c r="N14" s="68">
        <f>D14*M14</f>
        <v>48</v>
      </c>
      <c r="O14" s="24"/>
      <c r="P14" s="15"/>
      <c r="Q14" s="45"/>
      <c r="R14" s="45">
        <f t="shared" si="0"/>
        <v>0</v>
      </c>
      <c r="S14" s="45"/>
      <c r="T14" s="45">
        <f t="shared" si="1"/>
        <v>0</v>
      </c>
      <c r="U14" s="137"/>
    </row>
    <row r="15" spans="1:26" s="17" customFormat="1" ht="45" customHeight="1">
      <c r="A15" s="140" t="s">
        <v>65</v>
      </c>
      <c r="B15" s="141"/>
      <c r="C15" s="50" t="s">
        <v>61</v>
      </c>
      <c r="D15" s="144">
        <v>1</v>
      </c>
      <c r="E15" s="23">
        <v>2</v>
      </c>
      <c r="F15" s="49">
        <v>2</v>
      </c>
      <c r="G15" s="49">
        <v>2</v>
      </c>
      <c r="H15" s="49">
        <v>2</v>
      </c>
      <c r="I15" s="49">
        <v>2</v>
      </c>
      <c r="J15" s="49">
        <v>2</v>
      </c>
      <c r="K15" s="49"/>
      <c r="L15" s="86">
        <v>12</v>
      </c>
      <c r="M15" s="86">
        <v>48</v>
      </c>
      <c r="N15" s="86">
        <f>M15*D15</f>
        <v>48</v>
      </c>
      <c r="O15" s="24"/>
      <c r="P15" s="15"/>
      <c r="Q15" s="45"/>
      <c r="R15" s="45">
        <f t="shared" si="0"/>
        <v>0</v>
      </c>
      <c r="S15" s="45"/>
      <c r="T15" s="45">
        <f t="shared" si="1"/>
        <v>0</v>
      </c>
      <c r="U15" s="137"/>
    </row>
    <row r="16" spans="1:26" s="17" customFormat="1" ht="45" customHeight="1">
      <c r="A16" s="152"/>
      <c r="B16" s="153"/>
      <c r="C16" s="50" t="s">
        <v>58</v>
      </c>
      <c r="D16" s="151"/>
      <c r="E16" s="23">
        <v>0</v>
      </c>
      <c r="F16" s="49">
        <v>2</v>
      </c>
      <c r="G16" s="49">
        <v>3</v>
      </c>
      <c r="H16" s="49">
        <v>2</v>
      </c>
      <c r="I16" s="49">
        <v>2</v>
      </c>
      <c r="J16" s="49">
        <v>3</v>
      </c>
      <c r="K16" s="49"/>
      <c r="L16" s="114"/>
      <c r="M16" s="114"/>
      <c r="N16" s="114"/>
      <c r="O16" s="24"/>
      <c r="P16" s="15"/>
      <c r="Q16" s="45"/>
      <c r="R16" s="45">
        <f t="shared" si="0"/>
        <v>0</v>
      </c>
      <c r="S16" s="45"/>
      <c r="T16" s="45">
        <f t="shared" si="1"/>
        <v>0</v>
      </c>
      <c r="U16" s="137"/>
    </row>
    <row r="17" spans="1:24" s="17" customFormat="1" ht="45" customHeight="1">
      <c r="A17" s="142"/>
      <c r="B17" s="143"/>
      <c r="C17" s="51" t="s">
        <v>40</v>
      </c>
      <c r="D17" s="145"/>
      <c r="E17" s="23">
        <v>5</v>
      </c>
      <c r="F17" s="23">
        <v>5</v>
      </c>
      <c r="G17" s="23">
        <v>4</v>
      </c>
      <c r="H17" s="23">
        <v>3</v>
      </c>
      <c r="I17" s="23">
        <v>4</v>
      </c>
      <c r="J17" s="23">
        <v>3</v>
      </c>
      <c r="K17" s="49"/>
      <c r="L17" s="87"/>
      <c r="M17" s="87"/>
      <c r="N17" s="87"/>
      <c r="O17" s="25"/>
      <c r="P17" s="15"/>
      <c r="Q17" s="45"/>
      <c r="R17" s="45">
        <f>D17*Q17</f>
        <v>0</v>
      </c>
      <c r="S17" s="45"/>
      <c r="T17" s="45">
        <f>D17*S17</f>
        <v>0</v>
      </c>
      <c r="U17" s="137"/>
    </row>
    <row r="18" spans="1:24" s="29" customFormat="1" ht="45" customHeight="1">
      <c r="A18" s="81" t="s">
        <v>24</v>
      </c>
      <c r="B18" s="82"/>
      <c r="C18" s="83"/>
      <c r="D18" s="65">
        <f>SUM(D10:D17)</f>
        <v>19</v>
      </c>
      <c r="E18" s="68"/>
      <c r="F18" s="68"/>
      <c r="G18" s="68"/>
      <c r="H18" s="68"/>
      <c r="I18" s="68"/>
      <c r="J18" s="68"/>
      <c r="K18" s="68"/>
      <c r="L18" s="68"/>
      <c r="M18" s="68"/>
      <c r="N18" s="68">
        <f>SUM(N10:N17)</f>
        <v>912</v>
      </c>
      <c r="O18" s="26"/>
      <c r="P18" s="27"/>
      <c r="Q18" s="27"/>
      <c r="R18" s="68">
        <f>SUM(R10:R17)</f>
        <v>0</v>
      </c>
      <c r="S18" s="27"/>
      <c r="T18" s="68">
        <f>SUM(T10:T17)</f>
        <v>0</v>
      </c>
      <c r="U18" s="28"/>
    </row>
    <row r="19" spans="1:24" s="32" customFormat="1" ht="24.75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30"/>
      <c r="P19" s="30"/>
      <c r="Q19" s="30"/>
      <c r="R19" s="30"/>
      <c r="S19" s="30"/>
      <c r="T19" s="30"/>
      <c r="U19" s="31"/>
    </row>
    <row r="20" spans="1:24" s="32" customFormat="1" ht="24.7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s="32" customFormat="1" ht="41.25" customHeight="1">
      <c r="A21" s="35" t="s">
        <v>52</v>
      </c>
      <c r="B21" s="36"/>
      <c r="C21" s="37">
        <f>D18</f>
        <v>19</v>
      </c>
      <c r="D21" s="37" t="s">
        <v>53</v>
      </c>
      <c r="E21" s="8"/>
      <c r="I21" s="33"/>
      <c r="J21" s="33"/>
      <c r="K21" s="33"/>
      <c r="L21" s="38"/>
      <c r="M21" s="38"/>
      <c r="N21" s="38"/>
      <c r="O21" s="34"/>
      <c r="P21" s="34"/>
      <c r="Q21" s="34"/>
      <c r="R21" s="34"/>
      <c r="S21" s="34"/>
      <c r="T21" s="34"/>
    </row>
    <row r="22" spans="1:24" s="34" customFormat="1" ht="32.25" customHeight="1">
      <c r="A22" s="149" t="s">
        <v>54</v>
      </c>
      <c r="B22" s="150"/>
      <c r="C22" s="39"/>
      <c r="D22" s="40">
        <v>0.93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24" s="34" customFormat="1" ht="37.5" customHeight="1">
      <c r="A23" s="41"/>
      <c r="B23" s="39"/>
      <c r="C23" s="39"/>
      <c r="D23" s="42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24" s="34" customFormat="1" ht="15">
      <c r="A24" s="4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"/>
      <c r="P24" s="2"/>
      <c r="Q24" s="2"/>
      <c r="R24" s="2"/>
      <c r="S24" s="2"/>
      <c r="T24" s="2"/>
    </row>
    <row r="25" spans="1:24"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  <c r="P25" s="34"/>
      <c r="Q25" s="34"/>
      <c r="R25" s="34"/>
      <c r="S25" s="34"/>
      <c r="T25" s="34"/>
      <c r="U25" s="34"/>
    </row>
  </sheetData>
  <mergeCells count="32">
    <mergeCell ref="A19:N19"/>
    <mergeCell ref="A22:B22"/>
    <mergeCell ref="A14:B14"/>
    <mergeCell ref="A18:C18"/>
    <mergeCell ref="E8:K8"/>
    <mergeCell ref="L8:L9"/>
    <mergeCell ref="A12:B12"/>
    <mergeCell ref="A11:B11"/>
    <mergeCell ref="A10:B10"/>
    <mergeCell ref="C10:C11"/>
    <mergeCell ref="A13:B13"/>
    <mergeCell ref="N15:N17"/>
    <mergeCell ref="M15:M17"/>
    <mergeCell ref="L15:L17"/>
    <mergeCell ref="D15:D17"/>
    <mergeCell ref="A15:B17"/>
    <mergeCell ref="U10:U17"/>
    <mergeCell ref="M8:M9"/>
    <mergeCell ref="N8:N9"/>
    <mergeCell ref="Q8:Q9"/>
    <mergeCell ref="R8:R9"/>
    <mergeCell ref="S8:S9"/>
    <mergeCell ref="T8:T9"/>
    <mergeCell ref="W1:W2"/>
    <mergeCell ref="X1:X2"/>
    <mergeCell ref="A7:B7"/>
    <mergeCell ref="A8:B9"/>
    <mergeCell ref="C8:C9"/>
    <mergeCell ref="D8:D9"/>
    <mergeCell ref="U1:U2"/>
    <mergeCell ref="V1:V2"/>
    <mergeCell ref="U8:U9"/>
  </mergeCells>
  <phoneticPr fontId="0" type="noConversion"/>
  <pageMargins left="0.7" right="0.7" top="0.75" bottom="0.75" header="0.3" footer="0.3"/>
  <pageSetup scale="4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  <pageSetUpPr fitToPage="1"/>
  </sheetPr>
  <dimension ref="A1:Z18"/>
  <sheetViews>
    <sheetView zoomScale="40" zoomScaleNormal="40" workbookViewId="0">
      <selection activeCell="D34" sqref="D34"/>
    </sheetView>
  </sheetViews>
  <sheetFormatPr defaultRowHeight="17.25"/>
  <cols>
    <col min="1" max="2" width="16.33203125" customWidth="1"/>
    <col min="3" max="3" width="19" customWidth="1"/>
    <col min="4" max="4" width="14.44140625" customWidth="1"/>
    <col min="5" max="6" width="15" style="44" customWidth="1"/>
    <col min="7" max="11" width="14.44140625" style="44" customWidth="1"/>
    <col min="12" max="14" width="16.88671875" style="44" customWidth="1"/>
    <col min="15" max="15" width="5.77734375" style="2" hidden="1" customWidth="1"/>
    <col min="16" max="16" width="4.77734375" style="2" hidden="1" customWidth="1"/>
    <col min="17" max="20" width="10.21875" style="2" customWidth="1"/>
    <col min="21" max="21" width="24.44140625" style="2" customWidth="1"/>
  </cols>
  <sheetData>
    <row r="1" spans="1:26" s="2" customFormat="1" ht="5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6"/>
      <c r="U1" s="74"/>
      <c r="V1" s="74"/>
      <c r="W1" s="74"/>
      <c r="X1" s="74"/>
      <c r="Y1" s="34"/>
      <c r="Z1" s="34"/>
    </row>
    <row r="2" spans="1:26" s="4" customFormat="1" ht="30" customHeight="1">
      <c r="A2" s="5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7"/>
      <c r="U2" s="74"/>
      <c r="V2" s="74"/>
      <c r="W2" s="74"/>
      <c r="X2" s="74"/>
    </row>
    <row r="3" spans="1:26" s="4" customFormat="1" ht="30" customHeight="1">
      <c r="A3" s="5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7"/>
      <c r="U3" s="69"/>
      <c r="V3" s="69"/>
      <c r="W3" s="69"/>
      <c r="X3" s="69"/>
    </row>
    <row r="4" spans="1:26" s="4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  <c r="Q4" s="6"/>
      <c r="R4" s="6"/>
      <c r="S4" s="6"/>
      <c r="T4" s="6"/>
    </row>
    <row r="5" spans="1:26" s="4" customFormat="1" ht="38.25" customHeight="1">
      <c r="A5" s="72" t="s">
        <v>55</v>
      </c>
      <c r="B5" s="72"/>
      <c r="C5" s="7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6"/>
      <c r="P5" s="6"/>
      <c r="Q5" s="6"/>
      <c r="R5" s="6"/>
      <c r="S5" s="6"/>
      <c r="T5" s="6"/>
    </row>
    <row r="6" spans="1:26" s="4" customFormat="1" ht="38.25" customHeight="1">
      <c r="A6" s="72" t="s">
        <v>66</v>
      </c>
      <c r="B6" s="10"/>
      <c r="C6" s="72"/>
      <c r="D6" s="8"/>
      <c r="E6" s="8"/>
      <c r="F6" s="8"/>
      <c r="G6" s="8"/>
      <c r="H6" s="9"/>
      <c r="I6" s="9"/>
      <c r="J6" s="9"/>
      <c r="K6" s="9"/>
      <c r="L6" s="9"/>
      <c r="M6" s="9"/>
      <c r="N6" s="8" t="s">
        <v>0</v>
      </c>
      <c r="O6" s="6"/>
      <c r="P6" s="6"/>
      <c r="Q6" s="6"/>
      <c r="R6" s="6"/>
      <c r="S6" s="6"/>
      <c r="T6" s="6"/>
    </row>
    <row r="7" spans="1:26" s="4" customFormat="1" ht="38.25" customHeight="1">
      <c r="A7" s="75" t="s">
        <v>3</v>
      </c>
      <c r="B7" s="75"/>
      <c r="C7" s="8">
        <f>N18</f>
        <v>1137</v>
      </c>
      <c r="D7" s="72" t="s">
        <v>27</v>
      </c>
      <c r="E7" s="72"/>
      <c r="F7" s="8"/>
      <c r="G7" s="12"/>
      <c r="H7" s="13"/>
      <c r="I7" s="13"/>
      <c r="J7" s="13"/>
      <c r="K7" s="13"/>
      <c r="L7" s="9"/>
      <c r="M7" s="9"/>
      <c r="N7" s="9"/>
      <c r="O7" s="6"/>
      <c r="P7" s="6"/>
      <c r="Q7" s="6"/>
      <c r="R7" s="6"/>
      <c r="S7" s="6"/>
      <c r="T7" s="6"/>
    </row>
    <row r="8" spans="1:26" s="16" customFormat="1" ht="57.75" customHeight="1">
      <c r="A8" s="90" t="s">
        <v>5</v>
      </c>
      <c r="B8" s="91"/>
      <c r="C8" s="121" t="s">
        <v>28</v>
      </c>
      <c r="D8" s="121" t="s">
        <v>7</v>
      </c>
      <c r="E8" s="84" t="s">
        <v>8</v>
      </c>
      <c r="F8" s="85"/>
      <c r="G8" s="85"/>
      <c r="H8" s="85"/>
      <c r="I8" s="85"/>
      <c r="J8" s="85"/>
      <c r="K8" s="85"/>
      <c r="L8" s="121" t="s">
        <v>29</v>
      </c>
      <c r="M8" s="121" t="s">
        <v>30</v>
      </c>
      <c r="N8" s="121" t="s">
        <v>11</v>
      </c>
      <c r="O8" s="14"/>
      <c r="P8" s="15"/>
      <c r="Q8" s="133" t="s">
        <v>12</v>
      </c>
      <c r="R8" s="133" t="s">
        <v>13</v>
      </c>
      <c r="S8" s="112" t="s">
        <v>14</v>
      </c>
      <c r="T8" s="138" t="s">
        <v>15</v>
      </c>
      <c r="U8" s="77" t="s">
        <v>16</v>
      </c>
    </row>
    <row r="9" spans="1:26" s="22" customFormat="1" ht="38.25" customHeight="1">
      <c r="A9" s="92"/>
      <c r="B9" s="93"/>
      <c r="C9" s="122"/>
      <c r="D9" s="122"/>
      <c r="E9" s="18">
        <v>2</v>
      </c>
      <c r="F9" s="18">
        <v>4</v>
      </c>
      <c r="G9" s="19">
        <v>6</v>
      </c>
      <c r="H9" s="19">
        <v>8</v>
      </c>
      <c r="I9" s="19">
        <v>10</v>
      </c>
      <c r="J9" s="19">
        <v>12</v>
      </c>
      <c r="K9" s="19"/>
      <c r="L9" s="122"/>
      <c r="M9" s="122"/>
      <c r="N9" s="122"/>
      <c r="O9" s="20"/>
      <c r="P9" s="21"/>
      <c r="Q9" s="133"/>
      <c r="R9" s="133"/>
      <c r="S9" s="113"/>
      <c r="T9" s="139"/>
      <c r="U9" s="78"/>
    </row>
    <row r="10" spans="1:26" s="17" customFormat="1" ht="45" customHeight="1">
      <c r="A10" s="140" t="s">
        <v>67</v>
      </c>
      <c r="B10" s="146"/>
      <c r="C10" s="50" t="s">
        <v>46</v>
      </c>
      <c r="D10" s="144">
        <v>21</v>
      </c>
      <c r="E10" s="23">
        <v>2</v>
      </c>
      <c r="F10" s="49">
        <v>2</v>
      </c>
      <c r="G10" s="49">
        <v>2</v>
      </c>
      <c r="H10" s="49">
        <v>2</v>
      </c>
      <c r="I10" s="49">
        <v>2</v>
      </c>
      <c r="J10" s="49">
        <v>2</v>
      </c>
      <c r="K10" s="49"/>
      <c r="L10" s="86">
        <v>12</v>
      </c>
      <c r="M10" s="86">
        <f>L10*4</f>
        <v>48</v>
      </c>
      <c r="N10" s="86">
        <f>D10*M10</f>
        <v>1008</v>
      </c>
      <c r="O10" s="24"/>
      <c r="P10" s="15"/>
      <c r="Q10" s="45"/>
      <c r="R10" s="45">
        <f t="shared" ref="R10:R17" si="0">D10*Q10</f>
        <v>0</v>
      </c>
      <c r="S10" s="45"/>
      <c r="T10" s="45">
        <f t="shared" ref="T10:T17" si="1">D10*S10</f>
        <v>0</v>
      </c>
      <c r="U10" s="136" t="s">
        <v>33</v>
      </c>
    </row>
    <row r="11" spans="1:26" s="17" customFormat="1" ht="45" customHeight="1">
      <c r="A11" s="147"/>
      <c r="B11" s="148"/>
      <c r="C11" s="51" t="s">
        <v>40</v>
      </c>
      <c r="D11" s="145"/>
      <c r="E11" s="23">
        <v>2</v>
      </c>
      <c r="F11" s="49">
        <v>2</v>
      </c>
      <c r="G11" s="49">
        <v>2</v>
      </c>
      <c r="H11" s="49">
        <v>2</v>
      </c>
      <c r="I11" s="49">
        <v>2</v>
      </c>
      <c r="J11" s="49">
        <v>2</v>
      </c>
      <c r="K11" s="49"/>
      <c r="L11" s="87"/>
      <c r="M11" s="87"/>
      <c r="N11" s="87"/>
      <c r="O11" s="25"/>
      <c r="P11" s="15"/>
      <c r="Q11" s="45"/>
      <c r="R11" s="45">
        <f t="shared" si="0"/>
        <v>0</v>
      </c>
      <c r="S11" s="45"/>
      <c r="T11" s="45">
        <f t="shared" si="1"/>
        <v>0</v>
      </c>
      <c r="U11" s="137"/>
    </row>
    <row r="12" spans="1:26" s="17" customFormat="1" ht="45" customHeight="1">
      <c r="A12" s="140" t="s">
        <v>68</v>
      </c>
      <c r="B12" s="146"/>
      <c r="C12" s="50" t="s">
        <v>46</v>
      </c>
      <c r="D12" s="144">
        <v>1</v>
      </c>
      <c r="E12" s="23">
        <v>0</v>
      </c>
      <c r="F12" s="49">
        <v>6</v>
      </c>
      <c r="G12" s="49">
        <v>6</v>
      </c>
      <c r="H12" s="49">
        <v>6</v>
      </c>
      <c r="I12" s="49">
        <v>2</v>
      </c>
      <c r="J12" s="49">
        <v>4</v>
      </c>
      <c r="K12" s="49"/>
      <c r="L12" s="86">
        <v>12</v>
      </c>
      <c r="M12" s="86">
        <f>L12*4</f>
        <v>48</v>
      </c>
      <c r="N12" s="86">
        <f>D12*M12</f>
        <v>48</v>
      </c>
      <c r="O12" s="24"/>
      <c r="P12" s="15"/>
      <c r="Q12" s="45"/>
      <c r="R12" s="45">
        <f t="shared" si="0"/>
        <v>0</v>
      </c>
      <c r="S12" s="45"/>
      <c r="T12" s="45">
        <f t="shared" si="1"/>
        <v>0</v>
      </c>
      <c r="U12" s="137"/>
    </row>
    <row r="13" spans="1:26" s="17" customFormat="1" ht="45" customHeight="1">
      <c r="A13" s="147"/>
      <c r="B13" s="148"/>
      <c r="C13" s="51" t="s">
        <v>40</v>
      </c>
      <c r="D13" s="145"/>
      <c r="E13" s="23">
        <v>3</v>
      </c>
      <c r="F13" s="49">
        <v>3</v>
      </c>
      <c r="G13" s="49">
        <v>5</v>
      </c>
      <c r="H13" s="49">
        <v>5</v>
      </c>
      <c r="I13" s="49">
        <v>3</v>
      </c>
      <c r="J13" s="49">
        <v>5</v>
      </c>
      <c r="K13" s="49"/>
      <c r="L13" s="87"/>
      <c r="M13" s="87"/>
      <c r="N13" s="87"/>
      <c r="O13" s="25"/>
      <c r="P13" s="15"/>
      <c r="Q13" s="45"/>
      <c r="R13" s="45">
        <f t="shared" si="0"/>
        <v>0</v>
      </c>
      <c r="S13" s="45"/>
      <c r="T13" s="45">
        <f t="shared" si="1"/>
        <v>0</v>
      </c>
      <c r="U13" s="137"/>
    </row>
    <row r="14" spans="1:26" s="17" customFormat="1" ht="45" customHeight="1">
      <c r="A14" s="140" t="s">
        <v>69</v>
      </c>
      <c r="B14" s="146"/>
      <c r="C14" s="50" t="s">
        <v>46</v>
      </c>
      <c r="D14" s="144">
        <v>1</v>
      </c>
      <c r="E14" s="23">
        <v>0</v>
      </c>
      <c r="F14" s="49">
        <v>6</v>
      </c>
      <c r="G14" s="49">
        <v>6</v>
      </c>
      <c r="H14" s="49">
        <v>6</v>
      </c>
      <c r="I14" s="49">
        <v>2</v>
      </c>
      <c r="J14" s="49">
        <v>4</v>
      </c>
      <c r="K14" s="49"/>
      <c r="L14" s="86">
        <v>12</v>
      </c>
      <c r="M14" s="86">
        <f>L14*4</f>
        <v>48</v>
      </c>
      <c r="N14" s="86">
        <f>D14*M14</f>
        <v>48</v>
      </c>
      <c r="O14" s="24"/>
      <c r="P14" s="15"/>
      <c r="Q14" s="45"/>
      <c r="R14" s="45">
        <f t="shared" si="0"/>
        <v>0</v>
      </c>
      <c r="S14" s="45"/>
      <c r="T14" s="45">
        <f t="shared" si="1"/>
        <v>0</v>
      </c>
      <c r="U14" s="137"/>
    </row>
    <row r="15" spans="1:26" s="17" customFormat="1" ht="45" customHeight="1">
      <c r="A15" s="147"/>
      <c r="B15" s="148"/>
      <c r="C15" s="51" t="s">
        <v>40</v>
      </c>
      <c r="D15" s="145"/>
      <c r="E15" s="23">
        <v>0</v>
      </c>
      <c r="F15" s="49">
        <v>6</v>
      </c>
      <c r="G15" s="49">
        <v>2</v>
      </c>
      <c r="H15" s="49">
        <v>8</v>
      </c>
      <c r="I15" s="49">
        <v>0</v>
      </c>
      <c r="J15" s="49">
        <v>8</v>
      </c>
      <c r="K15" s="49"/>
      <c r="L15" s="87"/>
      <c r="M15" s="87"/>
      <c r="N15" s="87"/>
      <c r="O15" s="25"/>
      <c r="P15" s="15"/>
      <c r="Q15" s="45"/>
      <c r="R15" s="45">
        <f t="shared" si="0"/>
        <v>0</v>
      </c>
      <c r="S15" s="45"/>
      <c r="T15" s="45">
        <f t="shared" si="1"/>
        <v>0</v>
      </c>
      <c r="U15" s="137"/>
    </row>
    <row r="16" spans="1:26" s="17" customFormat="1" ht="45" customHeight="1">
      <c r="A16" s="140" t="s">
        <v>70</v>
      </c>
      <c r="B16" s="146"/>
      <c r="C16" s="50" t="s">
        <v>46</v>
      </c>
      <c r="D16" s="144">
        <v>1</v>
      </c>
      <c r="E16" s="23">
        <v>0</v>
      </c>
      <c r="F16" s="49">
        <v>8</v>
      </c>
      <c r="G16" s="49">
        <v>1</v>
      </c>
      <c r="H16" s="49">
        <v>13</v>
      </c>
      <c r="I16" s="49">
        <v>0</v>
      </c>
      <c r="J16" s="49">
        <v>11</v>
      </c>
      <c r="K16" s="49"/>
      <c r="L16" s="86">
        <v>33</v>
      </c>
      <c r="M16" s="86">
        <v>33</v>
      </c>
      <c r="N16" s="86">
        <f>D16*M16</f>
        <v>33</v>
      </c>
      <c r="O16" s="24"/>
      <c r="P16" s="15"/>
      <c r="Q16" s="45"/>
      <c r="R16" s="45">
        <f t="shared" si="0"/>
        <v>0</v>
      </c>
      <c r="S16" s="45"/>
      <c r="T16" s="45">
        <f t="shared" si="1"/>
        <v>0</v>
      </c>
      <c r="U16" s="137"/>
    </row>
    <row r="17" spans="1:21" s="17" customFormat="1" ht="45" customHeight="1">
      <c r="A17" s="147"/>
      <c r="B17" s="148"/>
      <c r="C17" s="51"/>
      <c r="D17" s="145"/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49"/>
      <c r="L17" s="87"/>
      <c r="M17" s="87"/>
      <c r="N17" s="87"/>
      <c r="O17" s="25"/>
      <c r="P17" s="15"/>
      <c r="Q17" s="45"/>
      <c r="R17" s="45">
        <f t="shared" si="0"/>
        <v>0</v>
      </c>
      <c r="S17" s="45"/>
      <c r="T17" s="45">
        <f t="shared" si="1"/>
        <v>0</v>
      </c>
      <c r="U17" s="137"/>
    </row>
    <row r="18" spans="1:21" s="29" customFormat="1" ht="45" customHeight="1">
      <c r="A18" s="81" t="s">
        <v>24</v>
      </c>
      <c r="B18" s="82"/>
      <c r="C18" s="83"/>
      <c r="D18" s="65">
        <f>SUM(D10:D17)</f>
        <v>24</v>
      </c>
      <c r="E18" s="68"/>
      <c r="F18" s="68"/>
      <c r="G18" s="68"/>
      <c r="H18" s="68"/>
      <c r="I18" s="68"/>
      <c r="J18" s="68"/>
      <c r="K18" s="68"/>
      <c r="L18" s="68"/>
      <c r="M18" s="68"/>
      <c r="N18" s="68">
        <f>SUM(N10:N17)</f>
        <v>1137</v>
      </c>
      <c r="O18" s="26"/>
      <c r="P18" s="27"/>
      <c r="Q18" s="27"/>
      <c r="R18" s="68">
        <f>SUM(R10:R17)</f>
        <v>0</v>
      </c>
      <c r="S18" s="27"/>
      <c r="T18" s="68">
        <f>SUM(T10:T17)</f>
        <v>0</v>
      </c>
      <c r="U18" s="28"/>
    </row>
  </sheetData>
  <mergeCells count="39">
    <mergeCell ref="A16:B17"/>
    <mergeCell ref="D16:D17"/>
    <mergeCell ref="L16:L17"/>
    <mergeCell ref="M16:M17"/>
    <mergeCell ref="N16:N17"/>
    <mergeCell ref="W1:W2"/>
    <mergeCell ref="X1:X2"/>
    <mergeCell ref="L14:L15"/>
    <mergeCell ref="M14:M15"/>
    <mergeCell ref="N14:N15"/>
    <mergeCell ref="U1:U2"/>
    <mergeCell ref="V1:V2"/>
    <mergeCell ref="D8:D9"/>
    <mergeCell ref="S8:S9"/>
    <mergeCell ref="N8:N9"/>
    <mergeCell ref="M8:M9"/>
    <mergeCell ref="T8:T9"/>
    <mergeCell ref="U8:U9"/>
    <mergeCell ref="N12:N13"/>
    <mergeCell ref="A7:B7"/>
    <mergeCell ref="L8:L9"/>
    <mergeCell ref="Q8:Q9"/>
    <mergeCell ref="R8:R9"/>
    <mergeCell ref="U10:U17"/>
    <mergeCell ref="A18:C18"/>
    <mergeCell ref="E8:K8"/>
    <mergeCell ref="A14:B15"/>
    <mergeCell ref="D14:D15"/>
    <mergeCell ref="C8:C9"/>
    <mergeCell ref="A8:B9"/>
    <mergeCell ref="A10:B11"/>
    <mergeCell ref="D10:D11"/>
    <mergeCell ref="A12:B13"/>
    <mergeCell ref="D12:D13"/>
    <mergeCell ref="L10:L11"/>
    <mergeCell ref="N10:N11"/>
    <mergeCell ref="M10:M11"/>
    <mergeCell ref="L12:L13"/>
    <mergeCell ref="M12:M13"/>
  </mergeCells>
  <phoneticPr fontId="0" type="noConversion"/>
  <pageMargins left="0.7" right="0.7" top="0.75" bottom="0.75" header="0.3" footer="0.3"/>
  <pageSetup scale="4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BUTTON BLUE </vt:lpstr>
      <vt:lpstr>BOYS LOGN - ALIF 13</vt:lpstr>
      <vt:lpstr>Ladies Trouser - TXM - 75</vt:lpstr>
      <vt:lpstr>NEXT</vt:lpstr>
      <vt:lpstr>Feuil1</vt:lpstr>
      <vt:lpstr>ZARA Poly  Cotton  Spandex</vt:lpstr>
      <vt:lpstr>ZARA 100% CTN.</vt:lpstr>
      <vt:lpstr>Feuil2</vt:lpstr>
      <vt:lpstr>'BOYS LOGN - ALIF 13'!Print_Area</vt:lpstr>
      <vt:lpstr>'BUTTON BLUE '!Print_Area</vt:lpstr>
      <vt:lpstr>'Ladies Trouser - TXM - 75'!Print_Area</vt:lpstr>
      <vt:lpstr>NEXT!Print_Area</vt:lpstr>
      <vt:lpstr>'ZARA 100% CTN.'!Print_Area</vt:lpstr>
      <vt:lpstr>'ZARA Poly  Cotton  Spandex'!Print_Area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2015-10-14T01:00:49Z</dcterms:created>
  <dcterms:modified xsi:type="dcterms:W3CDTF">2020-01-13T10:24:38Z</dcterms:modified>
  <cp:category/>
  <cp:contentStatus/>
</cp:coreProperties>
</file>